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/>
  <mc:AlternateContent xmlns:mc="http://schemas.openxmlformats.org/markup-compatibility/2006">
    <mc:Choice Requires="x15">
      <x15ac:absPath xmlns:x15ac="http://schemas.microsoft.com/office/spreadsheetml/2010/11/ac" url="/Users/andrewkersh/Downloads/"/>
    </mc:Choice>
  </mc:AlternateContent>
  <xr:revisionPtr revIDLastSave="0" documentId="8_{0A062867-C98E-2F42-8B18-ED1760783C1D}" xr6:coauthVersionLast="47" xr6:coauthVersionMax="47" xr10:uidLastSave="{00000000-0000-0000-0000-000000000000}"/>
  <bookViews>
    <workbookView xWindow="0" yWindow="620" windowWidth="68800" windowHeight="26300" firstSheet="1" activeTab="1" xr2:uid="{00000000-000D-0000-FFFF-FFFF00000000}"/>
  </bookViews>
  <sheets>
    <sheet name="What is a competency" sheetId="2" r:id="rId1"/>
    <sheet name="Score totals" sheetId="7" r:id="rId2"/>
    <sheet name="Acts with Integrity" sheetId="1" r:id="rId3"/>
    <sheet name="Communicates Effectively" sheetId="3" r:id="rId4"/>
    <sheet name="Learns &amp; Shares" sheetId="4" r:id="rId5"/>
    <sheet name="Makes Sound Decisions" sheetId="5" r:id="rId6"/>
    <sheet name="Serves Others" sheetId="6" r:id="rId7"/>
    <sheet name="Supervises Others" sheetId="13" r:id="rId8"/>
    <sheet name="Technical Knowledge" sheetId="8" r:id="rId9"/>
    <sheet name="Professional Skills" sheetId="9" r:id="rId10"/>
    <sheet name="Job Performance" sheetId="10" r:id="rId11"/>
    <sheet name="Standard Operating Practice" sheetId="11" r:id="rId12"/>
    <sheet name="Safe Work Practices" sheetId="12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7" l="1"/>
  <c r="B7" i="7"/>
  <c r="A28" i="13" a="1"/>
  <c r="A28" i="13" s="1"/>
  <c r="A26" i="13"/>
  <c r="A25" i="13"/>
  <c r="B17" i="7"/>
  <c r="B15" i="7"/>
  <c r="B14" i="7"/>
  <c r="B13" i="7"/>
  <c r="B12" i="7"/>
  <c r="B11" i="7"/>
  <c r="B6" i="7"/>
  <c r="B5" i="7"/>
  <c r="B4" i="7"/>
  <c r="B3" i="7"/>
  <c r="C10" i="12" a="1"/>
  <c r="C10" i="12" s="1"/>
  <c r="C8" i="12"/>
  <c r="C7" i="12"/>
  <c r="B10" i="11" a="1"/>
  <c r="B10" i="11" s="1"/>
  <c r="B8" i="11"/>
  <c r="B7" i="11"/>
  <c r="B10" i="10" a="1"/>
  <c r="B10" i="10" s="1"/>
  <c r="B8" i="10"/>
  <c r="B7" i="10"/>
  <c r="B10" i="9" a="1"/>
  <c r="B10" i="9" s="1"/>
  <c r="B8" i="9"/>
  <c r="B7" i="9"/>
  <c r="B10" i="8" a="1"/>
  <c r="B10" i="8" s="1"/>
  <c r="B8" i="8"/>
  <c r="B7" i="8"/>
  <c r="A16" i="6" a="1"/>
  <c r="A16" i="6" s="1"/>
  <c r="A14" i="6"/>
  <c r="A13" i="6"/>
  <c r="A22" i="5" a="1"/>
  <c r="A22" i="5" s="1"/>
  <c r="A20" i="5"/>
  <c r="A19" i="5"/>
  <c r="A28" i="4" a="1"/>
  <c r="A28" i="4" s="1"/>
  <c r="A26" i="4"/>
  <c r="A25" i="4"/>
  <c r="A28" i="3" a="1"/>
  <c r="A28" i="3" s="1"/>
  <c r="A26" i="3"/>
  <c r="A25" i="3"/>
  <c r="A22" i="1" a="1"/>
  <c r="A22" i="1" s="1"/>
  <c r="A20" i="1"/>
  <c r="A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<sst xmlns="http://schemas.openxmlformats.org/spreadsheetml/2006/main" count="426" uniqueCount="194">
  <si>
    <t>What is:</t>
  </si>
  <si>
    <t>Definition</t>
  </si>
  <si>
    <t>Competency</t>
  </si>
  <si>
    <t>a combination of observable and measurable knowledge, skills, abilities and other characteristics that contribute to enhanced staff performance and ultimately result in organizational success</t>
  </si>
  <si>
    <t>Knowledge</t>
  </si>
  <si>
    <t>the cognizance of facts, truths and principles gained from formal training and/or experience</t>
  </si>
  <si>
    <t>Skill</t>
  </si>
  <si>
    <t>a developed proficiency or dexterity in mental operations or physical processes that is often acquired through specialized training</t>
  </si>
  <si>
    <t>Ability</t>
  </si>
  <si>
    <t>the power or aptitude to perform physical or mental activities that are often affiliated with a particular profession or trade</t>
  </si>
  <si>
    <t>Other Characteristics</t>
  </si>
  <si>
    <t>attributes, properties, or qualities of individuals that reflect one's unique personal makeup</t>
  </si>
  <si>
    <t>KSAO</t>
  </si>
  <si>
    <t>Score</t>
  </si>
  <si>
    <t>Acts with Integrity</t>
  </si>
  <si>
    <t>Commuicates Effectively</t>
  </si>
  <si>
    <t>Learns &amp; Shares</t>
  </si>
  <si>
    <t>Makes Sound Decisions</t>
  </si>
  <si>
    <t>Serves Others</t>
  </si>
  <si>
    <t>Supervises Others</t>
  </si>
  <si>
    <t>Roles and Responsibilities</t>
  </si>
  <si>
    <t>Technical Knowledge</t>
  </si>
  <si>
    <t>Professional Skills</t>
  </si>
  <si>
    <t>Job Performance</t>
  </si>
  <si>
    <t>Standard Operating Practice</t>
  </si>
  <si>
    <t>Safe Work Practices</t>
  </si>
  <si>
    <t>OVERALL TOTAL</t>
  </si>
  <si>
    <t xml:space="preserve"> </t>
  </si>
  <si>
    <t>Insert score</t>
  </si>
  <si>
    <t>KSAO: Acts with Integrity</t>
  </si>
  <si>
    <t>Description</t>
  </si>
  <si>
    <t>Notes</t>
  </si>
  <si>
    <t>Trust/Respect</t>
  </si>
  <si>
    <t>1- Needs Improvement</t>
  </si>
  <si>
    <t>Does not act in a way that garners respect and trust in the workplace; Resists different points of view; Becomes defensive when asked to consider new/different ideas</t>
  </si>
  <si>
    <t>2- Developing</t>
  </si>
  <si>
    <t xml:space="preserve">Developing the ability to respect and maintain confidentiality; Often tells the truth and is honest; Developing the ability to understand and incorporate different points of view </t>
  </si>
  <si>
    <t>3- Consistently Delivers</t>
  </si>
  <si>
    <t>Respects and maintains confidentiality; Tells the truth and is honest in all dealings; Seeks to understand and attempts to incorporate different points of view</t>
  </si>
  <si>
    <t>4- Exceeds Expectations</t>
  </si>
  <si>
    <t>Keeps promises and commitments made to others; Does the right thing, event when it is difficult; Does not yield to pressure or manipulate others; Forms/maintains productive work relationships while considering multiple perspectives; Fosters a work environment that encourages contribution and participation from a variety of different contributors</t>
  </si>
  <si>
    <t>5- Role Model</t>
  </si>
  <si>
    <t>Adheres to a set of core values that are represented in decisions and actions; Does not engage in situations or take actions considered inappropriate or which present a conflict of interest; Enhances respectful relationships with a variety individuals and organizations.</t>
  </si>
  <si>
    <t>Utilization of University Resources</t>
  </si>
  <si>
    <t xml:space="preserve">Disregards value of University resources in supporting goals and objectives </t>
  </si>
  <si>
    <t>Learning to be good steward of University resources but still needs guidance</t>
  </si>
  <si>
    <t>Is a good steward of University resources</t>
  </si>
  <si>
    <t xml:space="preserve">Encourages efficient use of institutional resources and identifies areas where institutional resources could be saved </t>
  </si>
  <si>
    <t xml:space="preserve">Proactively leverages University resources for optimal outcomes; Explores innovative use of existing University resources to support achieving outcomes. </t>
  </si>
  <si>
    <t>NA</t>
  </si>
  <si>
    <t>Work Ethic</t>
  </si>
  <si>
    <t xml:space="preserve">Does not consistently complete work assignments, nor adhere to work schedule and/or has frequent unapproved absences </t>
  </si>
  <si>
    <t xml:space="preserve">Developing consistency in completing work assignments and being reliably present for work on a consistent and timely basis </t>
  </si>
  <si>
    <t xml:space="preserve">Consistently completes work assignments and is reliably present for work on a consistent and timely basis </t>
  </si>
  <si>
    <t xml:space="preserve">Completes all work assignments in a high quality and timely manner, including work under pressure </t>
  </si>
  <si>
    <t xml:space="preserve">Promotes and accepts accountability by setting clear expectations, ensuring there is agreement that a commitment is achievable and that the goal is attainable </t>
  </si>
  <si>
    <t>Sum of Scores</t>
  </si>
  <si>
    <t>KSAOs Scored</t>
  </si>
  <si>
    <t>Competency Average</t>
  </si>
  <si>
    <t>KSAO: Communicates Effectively</t>
  </si>
  <si>
    <t>Active Listening</t>
  </si>
  <si>
    <t xml:space="preserve">Shows little interest in what others have to say; Monopolizes conversations; Often distracted and/or not engaged  </t>
  </si>
  <si>
    <t>Developing attentiveness and learning to give the speaker undivided attention and appear interested in the message</t>
  </si>
  <si>
    <t xml:space="preserve">Shows Attentiveness; Gives the speaker undivided attention and appears interested in the message </t>
  </si>
  <si>
    <t xml:space="preserve">Listens carefully; Attends to verbal and non-verbal cues that create a deeper understanding of the message; Allows others to speak without unnecessarily interrupting them </t>
  </si>
  <si>
    <t xml:space="preserve">Takes the time to think about what is heard before responding; Refrains from interrupting or correcting the person speaking, allowing the person to make their point; Calls on those who haven't spoken </t>
  </si>
  <si>
    <t>Conflict Management</t>
  </si>
  <si>
    <t>Does not remain calm and clear in communications with others during conflict; Lets panic, anger, or other emotional responses drive behavior in ways that are inappropriate for the workplace; The reaction results in further escalation, rather than resolution.</t>
  </si>
  <si>
    <t xml:space="preserve">Developing the ability to remain calm and clear in communications with others during conflict; Developing the ability to demonstrate diplomacy and tact; Developing skills to address opposing parties cautiously; Developing the ability to take the time to understand their own role in the conflict before becoming actively involved </t>
  </si>
  <si>
    <t>Remains calm and clear in communications with others during conflict; Demonstrates diplomacy and tact; Addresses opposing parties cautiously and takes time to understand their own role in the conflict before becoming actively involved</t>
  </si>
  <si>
    <t xml:space="preserve">Can be relied upon to consistently handle conflict and tense situations fairly and respectfully; Views opposing parties as equal partners in terms of their right to express their own viewpoints; Is consciously aware of differences, conflict-related issues and risks, including negative consequences </t>
  </si>
  <si>
    <t xml:space="preserve">Listens to and reframes conflicting points of view in a constructive manner; Fosters consensus among disagreeing parties; Mediates conflict between direct reports in a constructive and timely manner </t>
  </si>
  <si>
    <t>Verbal Communication</t>
  </si>
  <si>
    <t xml:space="preserve">Does not speak in a manner that is organized or appropriate; Does not adapt communication content and methods to the needs of the situation or audience </t>
  </si>
  <si>
    <t>Developing the ability to speak in a manner that is organized and appropriate; Developing the ability to create a topic that is appropriate to the audience and situation; Provides some useful information to the audience, with main points that are supported with appropriate material and sources.</t>
  </si>
  <si>
    <t>Consistently speaks in a manner that is organized and appropriate. Has the ability to create a topic that is appropriate  to the audience and situation; Provides some useful information  to the audience, with main points that are supported with appropriate material and sources.</t>
  </si>
  <si>
    <t>Tailors communication style to the needs of each situation and audience; Delivers messages, using appropriate media and language that can be clearly understood by, and appeal to a variety of audiences; Uses analogies to enhance the recipient's or audience's understanding of a message</t>
  </si>
  <si>
    <t xml:space="preserve">Demonstrates logical and organized communication in a professional manner; Effectively shares information in a variety of settings ranging from one-on-one meetings to large group settings </t>
  </si>
  <si>
    <t>Written Communication</t>
  </si>
  <si>
    <t>Routinely makes errors; Is confusing or difficult to understand; Does not adapt to the intended audience</t>
  </si>
  <si>
    <t xml:space="preserve">Developing the ability to produce written communication that is generally easy to understand; Developing ability to convey information in a clear manner that is quickly understood by others </t>
  </si>
  <si>
    <t xml:space="preserve">Produces written communication that is generally easy to understand; Conveys information in a clear manner that is quickly understood by others </t>
  </si>
  <si>
    <t>Demonstrates effective use of grammar including syntax, mechanics, and word usage; Is able to communicate complex messages in a succinct manner</t>
  </si>
  <si>
    <t xml:space="preserve">Organizes professional content and messages in a way that is easy to understand; Uses audience-appropriate wording and writing style to convey complex ideas </t>
  </si>
  <si>
    <t>KSAO: Learns and Shares</t>
  </si>
  <si>
    <t>Finding &amp; Applying Knowledge</t>
  </si>
  <si>
    <t>Does not seek out or understand how to seek out necessary information to fulfill job responsibilities when needed</t>
  </si>
  <si>
    <t>Developing ability to seek out necessary information to fulfill job responsibilities as needed</t>
  </si>
  <si>
    <t>Seeks out necessary information to fulfill job responsibilities as needed</t>
  </si>
  <si>
    <t>Proactively seeks out sources of information to improve work procedures, processes and/or overall performance</t>
  </si>
  <si>
    <t>Frequently seeks out and maintains resources needed to improve performance for both self and team</t>
  </si>
  <si>
    <t>Learning Agility</t>
  </si>
  <si>
    <t>Does not seek out new information or apply learned knowledge to improve one's own performance</t>
  </si>
  <si>
    <t xml:space="preserve">Developing the ability to seek out new information and apply learned knowledge to improve one's own performance </t>
  </si>
  <si>
    <t>Seeks out new information and applies learned knowledge to improve one's own performance</t>
  </si>
  <si>
    <t>Considers, evaluates, and incorporates learned knowledge, as well as suggestions from others; Embraces unfamiliar opportunities and learns quickly from experiences</t>
  </si>
  <si>
    <t>Frequently reflects on ways to improve one's own performance and identifies specific areas for improvement; Asks for feedback when mastering new ideas, skills, or concepts</t>
  </si>
  <si>
    <t>Sharing &amp; Contributing</t>
  </si>
  <si>
    <t>Does not share job-related knowledge with co-workers or supervisor</t>
  </si>
  <si>
    <t>Developing the ability to share job-related knowledge with co-workers and supervisor to improve one's own performance and team performance when appropriate</t>
  </si>
  <si>
    <t>Shares job-related knowledge with co-workers and supervisor to improve one's own performance and team performance when appropriate</t>
  </si>
  <si>
    <t>Readily shares own knowledge, skills and experience to enable others to meet their goals and to increase the knowledge of the team</t>
  </si>
  <si>
    <t>Shares knowledge with, and beyond, one's immediate team or functional area to improve collaboration and performance</t>
  </si>
  <si>
    <t>University Knowledge</t>
  </si>
  <si>
    <t>Displays a lack of interest in developing an understanding of University activities, resources, structures and processes</t>
  </si>
  <si>
    <t xml:space="preserve">Elevation in action committee. </t>
  </si>
  <si>
    <t xml:space="preserve">Developing an active interest in learning about University activities, resources, structures and processes </t>
  </si>
  <si>
    <t>Shows an active interest in learning about University activities, resources, structures and processes</t>
  </si>
  <si>
    <t xml:space="preserve">Is familiar with University internal structure and understands how work gets done through formal and informal channels; Participates in University activities and events </t>
  </si>
  <si>
    <t xml:space="preserve">Demonstrates an appreciation of, and advocates for, University resources, structures and processes through participation in events/activities when appropriate </t>
  </si>
  <si>
    <t>KSAO: Makes Sound Decisions</t>
  </si>
  <si>
    <t>Critical Thinking</t>
  </si>
  <si>
    <t xml:space="preserve">Frequently neglects to consider the strengths and weaknesses of a course of action; Implements solutions that are limited in scope; May produce useful ideas or explanations for circum-stances but lacks ability to identify or include cause and effect </t>
  </si>
  <si>
    <t xml:space="preserve">Developing the ability to determine the strengths and weaknesses of a course of action before making decisions; Developing the ability to identify thoughtful solutions, including identifying cause and effect </t>
  </si>
  <si>
    <t>Determines the strengths and weaknesses of a course of action before making decisions; Identifies thoughtful solutions, including identifying cause and effect</t>
  </si>
  <si>
    <t>Undertakes a complex task by breaking it down into manageable parts in a systemic, detailed way; Encourages others to consider the strengths and weaknesses of a course of action before making decisions</t>
  </si>
  <si>
    <t>Anticipates potential problems that may arise from a chosen course of action and creates alternative solutions when necessary; Introduces new approaches; Examines situations and critically compares multiple or different points of view; Identifies linkage of actions to achieving outcomes</t>
  </si>
  <si>
    <t>Judgement and Decision Making</t>
  </si>
  <si>
    <t>Displays a lack of knowledge and understanding of how to make the decisions necessary to perform one's job; Often neglects to consult with others as appropriate or utilize relevant information when making decisions; Makes decisions for personal gain only</t>
  </si>
  <si>
    <t xml:space="preserve">Developing the ability to make informed decisions based on available information; Developing the ability to utilize information that is relevant, current and factual; Developing the ability to anticipate potential obstacles to complete work tasks or meet commitments and prioritize accordingly; Developing the ability to delegate decision-making responsibility when appropriate; Developing the ability to recommend possible solutions when appropriate </t>
  </si>
  <si>
    <t xml:space="preserve">Makes informed decisions based on available information; Utilizes information that is relevant, current and factual; Frequently anticipates potential obstacles to complete work  tasks or meet commitments and prioritizes accordingly; Delegates decision-making responsibility when appropriate; Recommends possible solutions when appropriate </t>
  </si>
  <si>
    <t xml:space="preserve">Makes informed decisions based on available and hard-to-find information; Seeks the guidance of trusted supervisors and peers when trying to make nonroutine decisions; Is consistently relied upon to be a sound decision maker in one's own team; Serves as a source of expertise to others trying to make decisions; Thinks several steps ahead to anticipate likely outcomes and decide on  the best course of action </t>
  </si>
  <si>
    <t xml:space="preserve">Makes decisions that consistently support and facilitate desired outcomes and align with organizational and departmental goals; Makes critical decisions only after thoroughly assessing the risks, benefits, and other considerations of a course of action; Is highly collaborative in terms of seeking input to solve problems and make decisions; Assists others in diagnosing problems, recognizing issues and consequences </t>
  </si>
  <si>
    <t>Process Improvement</t>
  </si>
  <si>
    <t>Does not follow guidance from supervisor (or co-workers as appropriate) on how best to perform job duties</t>
  </si>
  <si>
    <t>Developing the ability to follows the guidance of supervisors (or co-workers as appropriate) on how to best perform job duties.</t>
  </si>
  <si>
    <t>Follows the guidance of supervisors (or co-workers as appropriate) on how to best perform job duties.</t>
  </si>
  <si>
    <t>Frequently asks appropriate questions to gain a deeper understanding of the processes and systems relevant to one's job</t>
  </si>
  <si>
    <t>Consistently sets priorities, focuses energy and resources, and strengthens the processes and systems relevant to one's job</t>
  </si>
  <si>
    <t>KSAO:Serves Others</t>
  </si>
  <si>
    <t>Cooperation &amp; Teamwork</t>
  </si>
  <si>
    <t xml:space="preserve">Does not consistently support decisions by the team or supervisor; Does not consistently cooperate with others to achieve the team or functional unit's goals </t>
  </si>
  <si>
    <t xml:space="preserve">Developing the ability to support decisions by the team or supervisor; Developing the ability to cooperate with others to achieve the team or functional unit's goals; Sometimes expresses positive expectations of others in terms of their abilities, expected contributions, etc.; Sometimes speaks of and to team members in positive terms </t>
  </si>
  <si>
    <t>Typically supports decisions by the team or supervisor; Cooperates with others to achieve the team or functional unit's goals; Expresses positive expectations of others in terms of their abilities, expected contributions, etc.; Speaks of and to team members in positive terms</t>
  </si>
  <si>
    <t>Contributes to a cooperative work environment by developing positive relationships with coworkers in one's own department or functional area; Genuinely values other's input and expertise; Is willing to learn from others, including subordinates and peers, and is willing to share information with others; Solicits ideas and opinions to help form specific decisions or plans</t>
  </si>
  <si>
    <t>Is proactive in identifying areas for cooperation with peers; Often seeks out opportunities to collaborate within and across own department or functional area; Publicly credits others who have performed well; Encourages and empowers others</t>
  </si>
  <si>
    <t>KSAO: Serves Others</t>
  </si>
  <si>
    <t>Service Orientation</t>
  </si>
  <si>
    <t xml:space="preserve">Not consistently respectful to customers both internal and external to the University; Not always aware of who the customer is; Often misinterprets customer requests; Does not consistently address customer needs and concerns or does not try to become aware of customer needs and concerns; Frequently waits for customer to request before providing status updates </t>
  </si>
  <si>
    <t>Developing an awareness of who the customer is and how to be respectful to customers both internal and external to the University; Developing professional, timely, accurate and courteous service; Often seeks to accurately understand customer needs and concerns before taking action on inquiries or requests; Developing ability to maintain clear communication when dealing with customer service problems; Often distributes helpful information to customer</t>
  </si>
  <si>
    <t>Always aware of who the customer is and always respectful to customers both internal and external to the University; Ensures professional, timely, accurate and courteous service; Seeks to accurately understand customer needs and concerns before taking action on inquiries or requests; Maintains clear communication when dealing with customer service problems; Distributes helpful information to customer</t>
  </si>
  <si>
    <t xml:space="preserve">knowing your base </t>
  </si>
  <si>
    <t>Acts to make things better and to provide better service to customers both internal and external to the University; Listens to customers and takes personal responsibility to address needs and concerns to meet or exceed requirements and expectations; Corrects problems promptly and nondefensively; Is willing to spend extra time and effort to fulfill commitments to customers</t>
  </si>
  <si>
    <t xml:space="preserve">stepping in to help further </t>
  </si>
  <si>
    <t>Thinks and acts in the best interest of customers both internal and external to the University with the goal of improving service and/or solutions; Follows up with customers to ensure satisfaction and actively solicits feedback to discover needs and concerns; Knows the customer's issues and/or seeks information about the real underlying needs of the customer, beyond those expressed initially, and matches these to available services; Learns more about the customer in order to enhance the relationship and provide better service; Puts in extra time and effort in crisis situations; Proactively keeps customers informed with both formal and informal communications</t>
  </si>
  <si>
    <t>KSAO:Supervises</t>
  </si>
  <si>
    <t>Coaching and Development</t>
  </si>
  <si>
    <t>Does not coach for improved performance. Rarely engages with staff to discuss and encourage achievement of development goals; Does not encourage and support staff to achieve development goals; Does not use University performance management process to create development plans for assigned staff; Does not provide appropriate training on the completion of routine tasks and initiatives*</t>
  </si>
  <si>
    <r>
      <t xml:space="preserve">Developing coaching skills. Does work to ensure staff are trained on the completion of routine tasks and initiatives; Beginning to encourage and support staff to achieve development goals; </t>
    </r>
    <r>
      <rPr>
        <sz val="11"/>
        <color theme="1"/>
        <rFont val="Aptos Narrow"/>
        <family val="2"/>
        <scheme val="minor"/>
      </rPr>
      <t>Developing the skill to appropriately utilize the University performance management process to create development plans for assigned staff*</t>
    </r>
  </si>
  <si>
    <t>Coaches for improved performance. Ensures staff are trained on the completion of routine tasks and initiatives; Encourages and supports staff to achieve development goals; Appropriately utilizes University performance management process to create development plans for assigned staff*</t>
  </si>
  <si>
    <t>Demonstrates the importance of the coaching to develop an individual’s skills, performance and career. Leads and motivates by example of continued enrichment and enhancement of one’s own development goals; Inspires staff to achieve defined development goals</t>
  </si>
  <si>
    <t>Hires, coaches and develops staff to ensure optimal productivity; Fosters a creative, innovative and supportive workplace. Is a role model on how lead and motivate by example of continued enrichment and enhancement of one’s own development goals; Teaches others how to inspire staff to achieve defined development goals.</t>
  </si>
  <si>
    <t>Delegation of Work</t>
  </si>
  <si>
    <t>Does not define work objectives; Does not delegate routine activities to ensure successful completion of tasks; Does not prioritize assigned staff's work to meet deadlines; Has unrealistic expectations and perception of staff skills and knowledge</t>
  </si>
  <si>
    <t>Developing the ability to define work objectives; Developing the ability to delegate routine activities to ensure successful completion of tasks; Developing the ability to prioritize staff's work to meet deadlines; Developing the ability to thoughtfully delegate work to develop staff and achieve goals; Developing the ability to have realistic expectations and perception of staff skills and knowledge</t>
  </si>
  <si>
    <t>Defines work objectives; Delegates routine activities to ensure successful completion of tasks; Prioritizes assigned staff's work to meet deadlines; Thoughtfully delegates work to develop staff and achieve goals; Has realistic expectations and perception of staff skills and knowledge</t>
  </si>
  <si>
    <t>Demonstrates proficient ability in work design, project management, financial planning and development of goals for accomplishing routine and difficult unit assignments;</t>
  </si>
  <si>
    <t>Effectively delegates work to ensure optimal outcomes; Aligns work with individual, department and organizational goals; Shows others how to set realistic expectations and perceptions of staff skills and knowledge.</t>
  </si>
  <si>
    <t>Staff Performance Management</t>
  </si>
  <si>
    <t>Does not appropriately administer University performance management process in evaluating assigned staff; Has not attended supervisor training on use of this process</t>
  </si>
  <si>
    <t>Developing the ability to effectively and efficiently administer University performance management process in evaluating assigned staff; Working on completing supervisor training as needed to ensure successful use of the process to benefit the staff member, team and University</t>
  </si>
  <si>
    <t>Effectively and efficiently administers University performance management process in evaluating assigned staff; Completes supervisor training as needed to ensure successful use of this process to benefit the staff member, team and University</t>
  </si>
  <si>
    <t>Expands performance management to include check-ins, on-going performance conversations and professional development; Recognizes staff for good performance.</t>
  </si>
  <si>
    <t>Mentors and/or trains other supervisors on benefits of University's performance management process</t>
  </si>
  <si>
    <t>Staff Morale</t>
  </si>
  <si>
    <t>Places focus on failure to achieve desired results; Does not demonstrate the ability to recognize employee relations issues, develop possible solutions and/or obtain guidance on building staff morale; Does not assume accountability for poor outcomes; Does not acknowledge staff's work accomplishments</t>
  </si>
  <si>
    <t>Developing the ability to assesses team success and identify problems; Developing the ability to recognize employee relations issues, develop possible solutions, and/or obtain guidance on building staff morale; Working on assuming accountability for poor outcomes; Often acknowledges staff's work accomplishments</t>
  </si>
  <si>
    <t>Assesses team success and identifies problems; Demonstrates the ability to recognize employee relations issues, develop possible solutions, and/or obtain guidance on building staff morale; Assumes accountability for poor outcomes; Consistently acknowledges staff's work accomplishments</t>
  </si>
  <si>
    <t>Consistently demonstrates high quality interactions with staff; Consistently and effectively acknowledges each staff member's initiative to improve skills and enhance contributions; Ensures a shared vision amongst the team; Staff demonstrate high level of confidence in this leader’s abilities</t>
  </si>
  <si>
    <t>Is a role model on how to have high quality interactions with staff; Teaches others how to consistently and effectively acknowledge each staff member’s initiative to improve skills and enhance contributions; Shows others how to ensure a shared vision amongst the team; Staff demonstrate the highest level of confidence in this leader’s abilities</t>
  </si>
  <si>
    <t>KSAO:Technical Knowledge</t>
  </si>
  <si>
    <t>KSO Scored</t>
  </si>
  <si>
    <t>Knows and understandsthe principle technical information required for their job</t>
  </si>
  <si>
    <t>Contributesideasfor technical problem-solving or process improvements.</t>
  </si>
  <si>
    <t>Stays current with technical information required to adapt to job changes</t>
  </si>
  <si>
    <t>Sum</t>
  </si>
  <si>
    <t>Competencies Scored</t>
  </si>
  <si>
    <t>Average</t>
  </si>
  <si>
    <t>KSAO:Professional Skills</t>
  </si>
  <si>
    <t>Has the expertise and skills necessary to perform their job duties effectively and efficiently</t>
  </si>
  <si>
    <t>Adopts and applies new skills to adapt to changesin their field.</t>
  </si>
  <si>
    <t>Readily shares skills with others to meet unit goals.</t>
  </si>
  <si>
    <t>KSAO:Job Performance</t>
  </si>
  <si>
    <t>Performs all job-associated tasks effectively, adequately implementing their technical knowledge and professional skills.</t>
  </si>
  <si>
    <t>Performs all job-associated tasks efficiently to meet unit goals in a timely manner</t>
  </si>
  <si>
    <t>Adapts and remains productive in response to a fluctuating work environment.</t>
  </si>
  <si>
    <t>KSAO:Standard Operating Practice</t>
  </si>
  <si>
    <t>Maintains up-to-date knowledge of applicable work-related requirements.</t>
  </si>
  <si>
    <t>Initiatessound judgement and a high level of commitment to adhering to expectations.</t>
  </si>
  <si>
    <t>Promptly corrects and reports any known issues of noncompliance.</t>
  </si>
  <si>
    <t>KSAO:Safe Work Practices</t>
  </si>
  <si>
    <t>Maintains up-to-date knowledge of applicable safe work practices.</t>
  </si>
  <si>
    <t>Initiates sound judgement and a high level of commitment to adhering to safe work practices.</t>
  </si>
  <si>
    <t>Stays alert and responsive to safety and security concerns, promptly reporting any known or suspected issues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</si>
</sst>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"/>
      <family val="2"/>
    </font>
    <font>
      <sz val="11"/>
      <color rgb="FF333333"/>
      <name val="Arial"/>
      <family val="2"/>
    </font>
    <font>
      <b/>
      <u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5">
    <xf numFmtId="0" fontId="0" fillId="0" borderId="0" xfId="0"/>
    <xf numFmtId="0" fontId="19" fillId="0" borderId="0" xfId="0" applyFont="1" applyAlignment="1">
      <alignment wrapText="1"/>
    </xf>
    <xf numFmtId="0" fontId="19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0" fillId="0" borderId="0" xfId="0" applyAlignment="1">
      <alignment wrapText="1"/>
    </xf>
    <xf numFmtId="1" fontId="16" fillId="0" borderId="0" xfId="0" applyNumberFormat="1" applyFont="1"/>
    <xf numFmtId="0" fontId="16" fillId="0" borderId="0" xfId="0" applyFont="1"/>
    <xf numFmtId="1" fontId="20" fillId="33" borderId="10" xfId="0" applyNumberFormat="1" applyFont="1" applyFill="1" applyBorder="1"/>
    <xf numFmtId="1" fontId="20" fillId="33" borderId="10" xfId="0" applyNumberFormat="1" applyFont="1" applyFill="1" applyBorder="1" applyAlignment="1">
      <alignment wrapText="1"/>
    </xf>
    <xf numFmtId="0" fontId="20" fillId="33" borderId="11" xfId="0" applyFont="1" applyFill="1" applyBorder="1"/>
    <xf numFmtId="0" fontId="20" fillId="33" borderId="11" xfId="0" applyFont="1" applyFill="1" applyBorder="1" applyAlignment="1">
      <alignment wrapText="1"/>
    </xf>
    <xf numFmtId="0" fontId="20" fillId="33" borderId="12" xfId="0" applyFont="1" applyFill="1" applyBorder="1"/>
    <xf numFmtId="0" fontId="21" fillId="34" borderId="0" xfId="0" applyFont="1" applyFill="1"/>
    <xf numFmtId="0" fontId="0" fillId="0" borderId="14" xfId="0" applyBorder="1"/>
    <xf numFmtId="0" fontId="20" fillId="33" borderId="0" xfId="0" applyFont="1" applyFill="1"/>
    <xf numFmtId="0" fontId="20" fillId="33" borderId="0" xfId="0" applyFont="1" applyFill="1" applyAlignment="1">
      <alignment wrapText="1"/>
    </xf>
    <xf numFmtId="0" fontId="20" fillId="33" borderId="13" xfId="0" applyFont="1" applyFill="1" applyBorder="1"/>
    <xf numFmtId="0" fontId="0" fillId="0" borderId="15" xfId="0" applyBorder="1"/>
    <xf numFmtId="0" fontId="0" fillId="0" borderId="16" xfId="0" applyBorder="1"/>
    <xf numFmtId="0" fontId="0" fillId="0" borderId="16" xfId="0" applyBorder="1" applyAlignment="1">
      <alignment wrapText="1"/>
    </xf>
    <xf numFmtId="0" fontId="16" fillId="0" borderId="14" xfId="0" applyFont="1" applyBorder="1"/>
    <xf numFmtId="0" fontId="16" fillId="0" borderId="15" xfId="0" applyFont="1" applyBorder="1"/>
    <xf numFmtId="1" fontId="16" fillId="0" borderId="14" xfId="0" applyNumberFormat="1" applyFont="1" applyBorder="1"/>
    <xf numFmtId="1" fontId="16" fillId="0" borderId="15" xfId="0" applyNumberFormat="1" applyFont="1" applyBorder="1"/>
    <xf numFmtId="0" fontId="20" fillId="33" borderId="12" xfId="0" applyFont="1" applyFill="1" applyBorder="1" applyAlignment="1">
      <alignment wrapText="1"/>
    </xf>
    <xf numFmtId="0" fontId="0" fillId="0" borderId="14" xfId="0" applyBorder="1" applyAlignment="1">
      <alignment wrapText="1"/>
    </xf>
    <xf numFmtId="0" fontId="20" fillId="33" borderId="13" xfId="0" applyFont="1" applyFill="1" applyBorder="1" applyAlignment="1">
      <alignment wrapText="1"/>
    </xf>
    <xf numFmtId="0" fontId="0" fillId="0" borderId="15" xfId="0" applyBorder="1" applyAlignment="1">
      <alignment wrapText="1"/>
    </xf>
    <xf numFmtId="0" fontId="21" fillId="33" borderId="14" xfId="0" applyFont="1" applyFill="1" applyBorder="1"/>
    <xf numFmtId="1" fontId="0" fillId="0" borderId="0" xfId="0" applyNumberFormat="1"/>
    <xf numFmtId="0" fontId="20" fillId="33" borderId="18" xfId="0" applyFont="1" applyFill="1" applyBorder="1"/>
    <xf numFmtId="0" fontId="20" fillId="33" borderId="19" xfId="0" applyFont="1" applyFill="1" applyBorder="1" applyAlignment="1">
      <alignment wrapText="1"/>
    </xf>
    <xf numFmtId="0" fontId="20" fillId="33" borderId="20" xfId="0" applyFont="1" applyFill="1" applyBorder="1" applyAlignment="1">
      <alignment wrapText="1"/>
    </xf>
    <xf numFmtId="0" fontId="20" fillId="33" borderId="22" xfId="0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/>
    </xf>
    <xf numFmtId="0" fontId="22" fillId="35" borderId="22" xfId="0" applyFont="1" applyFill="1" applyBorder="1"/>
    <xf numFmtId="0" fontId="20" fillId="35" borderId="11" xfId="0" applyFont="1" applyFill="1" applyBorder="1" applyAlignment="1">
      <alignment horizontal="center" vertical="center"/>
    </xf>
    <xf numFmtId="0" fontId="0" fillId="35" borderId="14" xfId="0" applyFill="1" applyBorder="1"/>
    <xf numFmtId="1" fontId="16" fillId="33" borderId="23" xfId="0" applyNumberFormat="1" applyFont="1" applyFill="1" applyBorder="1"/>
    <xf numFmtId="2" fontId="16" fillId="0" borderId="0" xfId="0" applyNumberFormat="1" applyFont="1"/>
    <xf numFmtId="1" fontId="16" fillId="36" borderId="24" xfId="0" applyNumberFormat="1" applyFont="1" applyFill="1" applyBorder="1"/>
    <xf numFmtId="0" fontId="21" fillId="37" borderId="21" xfId="0" applyFont="1" applyFill="1" applyBorder="1"/>
    <xf numFmtId="1" fontId="0" fillId="0" borderId="21" xfId="0" applyNumberFormat="1" applyBorder="1"/>
    <xf numFmtId="2" fontId="0" fillId="0" borderId="0" xfId="0" applyNumberFormat="1"/>
    <xf numFmtId="0" fontId="24" fillId="0" borderId="0" xfId="0" applyFont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24" fillId="0" borderId="0" xfId="0" applyFont="1" applyAlignment="1">
      <alignment horizontal="justify" vertical="center" wrapText="1"/>
    </xf>
    <xf numFmtId="0" fontId="24" fillId="0" borderId="30" xfId="0" applyFont="1" applyBorder="1" applyAlignment="1">
      <alignment horizontal="left" vertical="center" wrapText="1" indent="1"/>
    </xf>
    <xf numFmtId="1" fontId="20" fillId="33" borderId="18" xfId="0" applyNumberFormat="1" applyFont="1" applyFill="1" applyBorder="1" applyAlignment="1">
      <alignment vertical="center" wrapText="1"/>
    </xf>
    <xf numFmtId="0" fontId="20" fillId="33" borderId="18" xfId="0" applyFont="1" applyFill="1" applyBorder="1" applyAlignment="1">
      <alignment vertical="center"/>
    </xf>
    <xf numFmtId="0" fontId="20" fillId="33" borderId="19" xfId="0" applyFont="1" applyFill="1" applyBorder="1" applyAlignment="1">
      <alignment vertical="center" wrapText="1"/>
    </xf>
    <xf numFmtId="0" fontId="23" fillId="33" borderId="19" xfId="0" applyFont="1" applyFill="1" applyBorder="1" applyAlignment="1">
      <alignment vertical="center" wrapText="1"/>
    </xf>
    <xf numFmtId="0" fontId="20" fillId="33" borderId="20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1" fontId="16" fillId="33" borderId="23" xfId="0" applyNumberFormat="1" applyFont="1" applyFill="1" applyBorder="1" applyAlignment="1">
      <alignment vertical="center"/>
    </xf>
    <xf numFmtId="0" fontId="21" fillId="34" borderId="25" xfId="0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25" xfId="0" applyBorder="1" applyAlignment="1">
      <alignment vertical="center"/>
    </xf>
    <xf numFmtId="1" fontId="20" fillId="33" borderId="27" xfId="0" applyNumberFormat="1" applyFont="1" applyFill="1" applyBorder="1" applyAlignment="1">
      <alignment vertical="center" wrapText="1"/>
    </xf>
    <xf numFmtId="0" fontId="20" fillId="33" borderId="0" xfId="0" applyFont="1" applyFill="1" applyAlignment="1">
      <alignment vertical="center" wrapText="1"/>
    </xf>
    <xf numFmtId="0" fontId="23" fillId="33" borderId="0" xfId="0" applyFont="1" applyFill="1" applyAlignment="1">
      <alignment vertical="center" wrapText="1"/>
    </xf>
    <xf numFmtId="0" fontId="20" fillId="33" borderId="26" xfId="0" applyFont="1" applyFill="1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29" xfId="0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 wrapText="1"/>
    </xf>
    <xf numFmtId="0" fontId="16" fillId="33" borderId="0" xfId="0" applyFont="1" applyFill="1"/>
    <xf numFmtId="2" fontId="21" fillId="0" borderId="21" xfId="0" applyNumberFormat="1" applyFont="1" applyBorder="1"/>
    <xf numFmtId="0" fontId="0" fillId="0" borderId="13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3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26" xfId="0" applyBorder="1" applyAlignment="1">
      <alignment horizontal="left" vertical="center" wrapText="1"/>
    </xf>
    <xf numFmtId="0" fontId="0" fillId="0" borderId="31" xfId="0" applyBorder="1" applyAlignment="1">
      <alignment horizontal="left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6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6"/>
  <sheetViews>
    <sheetView workbookViewId="0">
      <selection activeCell="A8" sqref="A8"/>
    </sheetView>
  </sheetViews>
  <sheetFormatPr baseColWidth="10" defaultColWidth="9.1640625" defaultRowHeight="14" x14ac:dyDescent="0.2"/>
  <cols>
    <col min="1" max="1" width="29.6640625" style="3" customWidth="1"/>
    <col min="2" max="2" width="91.33203125" style="3" customWidth="1"/>
    <col min="3" max="16384" width="9.1640625" style="3"/>
  </cols>
  <sheetData>
    <row r="1" spans="1:2" ht="15" x14ac:dyDescent="0.2">
      <c r="A1" s="3" t="s">
        <v>0</v>
      </c>
      <c r="B1" s="3" t="s">
        <v>1</v>
      </c>
    </row>
    <row r="2" spans="1:2" ht="30" x14ac:dyDescent="0.2">
      <c r="A2" s="3" t="s">
        <v>2</v>
      </c>
      <c r="B2" s="2" t="s">
        <v>3</v>
      </c>
    </row>
    <row r="3" spans="1:2" ht="15" x14ac:dyDescent="0.15">
      <c r="A3" s="3" t="s">
        <v>4</v>
      </c>
      <c r="B3" s="1" t="s">
        <v>5</v>
      </c>
    </row>
    <row r="4" spans="1:2" ht="30" x14ac:dyDescent="0.15">
      <c r="A4" s="3" t="s">
        <v>6</v>
      </c>
      <c r="B4" s="1" t="s">
        <v>7</v>
      </c>
    </row>
    <row r="5" spans="1:2" ht="30" x14ac:dyDescent="0.15">
      <c r="A5" s="3" t="s">
        <v>8</v>
      </c>
      <c r="B5" s="1" t="s">
        <v>9</v>
      </c>
    </row>
    <row r="6" spans="1:2" ht="15" x14ac:dyDescent="0.15">
      <c r="A6" s="3" t="s">
        <v>10</v>
      </c>
      <c r="B6" s="1" t="s">
        <v>11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A7D4F-F74E-4443-BB2A-C944B67B92EB}">
  <sheetPr>
    <tabColor rgb="FF00FFFF"/>
  </sheetPr>
  <dimension ref="A1:F10"/>
  <sheetViews>
    <sheetView workbookViewId="0">
      <selection activeCell="B10" sqref="B10"/>
    </sheetView>
  </sheetViews>
  <sheetFormatPr baseColWidth="10" defaultColWidth="8.83203125" defaultRowHeight="15" x14ac:dyDescent="0.2"/>
  <cols>
    <col min="1" max="1" width="81.5" bestFit="1" customWidth="1"/>
    <col min="6" max="6" width="14.1640625" bestFit="1" customWidth="1"/>
  </cols>
  <sheetData>
    <row r="1" spans="1:6" s="4" customFormat="1" ht="32" x14ac:dyDescent="0.2">
      <c r="A1" s="30" t="s">
        <v>178</v>
      </c>
      <c r="B1" s="31" t="s">
        <v>13</v>
      </c>
      <c r="C1" s="32" t="s">
        <v>171</v>
      </c>
      <c r="F1"/>
    </row>
    <row r="3" spans="1:6" x14ac:dyDescent="0.2">
      <c r="A3" t="s">
        <v>179</v>
      </c>
      <c r="B3" s="40" t="s">
        <v>49</v>
      </c>
    </row>
    <row r="4" spans="1:6" x14ac:dyDescent="0.2">
      <c r="A4" t="s">
        <v>180</v>
      </c>
      <c r="B4" s="40">
        <v>4</v>
      </c>
    </row>
    <row r="5" spans="1:6" x14ac:dyDescent="0.2">
      <c r="A5" t="s">
        <v>181</v>
      </c>
      <c r="B5" s="40">
        <v>3</v>
      </c>
    </row>
    <row r="7" spans="1:6" x14ac:dyDescent="0.2">
      <c r="B7">
        <f>SUMIF(B3:B5,"&lt;&gt;#N/A")</f>
        <v>7</v>
      </c>
      <c r="C7" s="6" t="s">
        <v>175</v>
      </c>
    </row>
    <row r="8" spans="1:6" x14ac:dyDescent="0.2">
      <c r="B8">
        <f>COUNTIF(B1:B5,"&gt;=1")</f>
        <v>2</v>
      </c>
      <c r="C8" s="6" t="s">
        <v>176</v>
      </c>
    </row>
    <row r="9" spans="1:6" x14ac:dyDescent="0.2">
      <c r="C9" s="6"/>
    </row>
    <row r="10" spans="1:6" x14ac:dyDescent="0.2">
      <c r="B10" s="43" cm="1">
        <f t="array" ref="B10">AVERAGE(IF(ISNUMBER(B3:B5),B3:B5))</f>
        <v>3.5</v>
      </c>
      <c r="C10" s="6" t="s">
        <v>177</v>
      </c>
    </row>
  </sheetData>
  <dataValidations count="1">
    <dataValidation type="list" allowBlank="1" showInputMessage="1" showErrorMessage="1" errorTitle="Score" error="The score entered is not valid." sqref="B3:B5" xr:uid="{A94568AD-5C2E-454F-BBFC-781251FC46CE}">
      <formula1>"5,4,3,2,1,NA"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88F1A-CDA6-4871-8897-3A38C098F643}">
  <sheetPr>
    <tabColor rgb="FF00FFFF"/>
  </sheetPr>
  <dimension ref="A1:E10"/>
  <sheetViews>
    <sheetView workbookViewId="0">
      <selection activeCell="B10" sqref="B10"/>
    </sheetView>
  </sheetViews>
  <sheetFormatPr baseColWidth="10" defaultColWidth="8.83203125" defaultRowHeight="15" x14ac:dyDescent="0.2"/>
  <cols>
    <col min="1" max="1" width="110.33203125" bestFit="1" customWidth="1"/>
    <col min="2" max="2" width="6.1640625" bestFit="1" customWidth="1"/>
    <col min="5" max="5" width="14.1640625" bestFit="1" customWidth="1"/>
  </cols>
  <sheetData>
    <row r="1" spans="1:5" s="4" customFormat="1" ht="32" x14ac:dyDescent="0.2">
      <c r="A1" s="30" t="s">
        <v>182</v>
      </c>
      <c r="B1" s="31" t="s">
        <v>13</v>
      </c>
      <c r="C1" s="32" t="s">
        <v>171</v>
      </c>
      <c r="E1"/>
    </row>
    <row r="3" spans="1:5" x14ac:dyDescent="0.2">
      <c r="A3" t="s">
        <v>183</v>
      </c>
      <c r="B3" s="40">
        <v>3</v>
      </c>
    </row>
    <row r="4" spans="1:5" x14ac:dyDescent="0.2">
      <c r="A4" t="s">
        <v>184</v>
      </c>
      <c r="B4" s="40">
        <v>2</v>
      </c>
    </row>
    <row r="5" spans="1:5" x14ac:dyDescent="0.2">
      <c r="A5" t="s">
        <v>185</v>
      </c>
      <c r="B5" s="40">
        <v>3</v>
      </c>
    </row>
    <row r="7" spans="1:5" x14ac:dyDescent="0.2">
      <c r="B7">
        <f>SUMIF(B3:B5,"&lt;&gt;#N/A")</f>
        <v>8</v>
      </c>
      <c r="C7" s="6" t="s">
        <v>175</v>
      </c>
    </row>
    <row r="8" spans="1:5" x14ac:dyDescent="0.2">
      <c r="B8">
        <f>COUNTIF(B1:B5,"&gt;=1")</f>
        <v>3</v>
      </c>
      <c r="C8" s="6" t="s">
        <v>176</v>
      </c>
    </row>
    <row r="9" spans="1:5" x14ac:dyDescent="0.2">
      <c r="C9" s="6"/>
    </row>
    <row r="10" spans="1:5" x14ac:dyDescent="0.2">
      <c r="B10" s="43" cm="1">
        <f t="array" ref="B10">AVERAGE(IF(ISNUMBER(B3:B5),B3:B5))</f>
        <v>2.6666666666666665</v>
      </c>
      <c r="C10" s="6" t="s">
        <v>177</v>
      </c>
    </row>
  </sheetData>
  <dataValidations count="1">
    <dataValidation type="list" allowBlank="1" showInputMessage="1" showErrorMessage="1" errorTitle="Score" error="The score entered is not valid." sqref="B3:B5" xr:uid="{6033540A-FA18-4C9D-853D-2D500FA433FC}">
      <formula1>"5,4,3,2,1,NA"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BEF51-A16C-4CC9-B834-727F8821A6B7}">
  <sheetPr>
    <tabColor rgb="FF00FFFF"/>
  </sheetPr>
  <dimension ref="A1:F10"/>
  <sheetViews>
    <sheetView workbookViewId="0">
      <selection activeCell="B10" sqref="B10"/>
    </sheetView>
  </sheetViews>
  <sheetFormatPr baseColWidth="10" defaultColWidth="8.83203125" defaultRowHeight="15" x14ac:dyDescent="0.2"/>
  <cols>
    <col min="1" max="1" width="78.33203125" bestFit="1" customWidth="1"/>
    <col min="6" max="6" width="14.1640625" bestFit="1" customWidth="1"/>
  </cols>
  <sheetData>
    <row r="1" spans="1:6" s="4" customFormat="1" ht="32" x14ac:dyDescent="0.2">
      <c r="A1" s="30" t="s">
        <v>186</v>
      </c>
      <c r="B1" s="31" t="s">
        <v>13</v>
      </c>
      <c r="C1" s="32" t="s">
        <v>171</v>
      </c>
      <c r="F1"/>
    </row>
    <row r="3" spans="1:6" x14ac:dyDescent="0.2">
      <c r="A3" t="s">
        <v>187</v>
      </c>
      <c r="B3" s="40">
        <v>3</v>
      </c>
    </row>
    <row r="4" spans="1:6" x14ac:dyDescent="0.2">
      <c r="A4" t="s">
        <v>188</v>
      </c>
      <c r="B4" s="40">
        <v>2</v>
      </c>
    </row>
    <row r="5" spans="1:6" x14ac:dyDescent="0.2">
      <c r="A5" t="s">
        <v>189</v>
      </c>
      <c r="B5" s="40">
        <v>3</v>
      </c>
    </row>
    <row r="7" spans="1:6" x14ac:dyDescent="0.2">
      <c r="B7">
        <f>SUMIF(B3:B5,"&lt;&gt;#N/A")</f>
        <v>8</v>
      </c>
      <c r="C7" s="6" t="s">
        <v>175</v>
      </c>
    </row>
    <row r="8" spans="1:6" x14ac:dyDescent="0.2">
      <c r="B8">
        <f>COUNTIF(B1:B5,"&gt;=1")</f>
        <v>3</v>
      </c>
      <c r="C8" s="6" t="s">
        <v>176</v>
      </c>
    </row>
    <row r="9" spans="1:6" x14ac:dyDescent="0.2">
      <c r="C9" s="6"/>
    </row>
    <row r="10" spans="1:6" x14ac:dyDescent="0.2">
      <c r="B10" s="43" cm="1">
        <f t="array" ref="B10">AVERAGE(IF(ISNUMBER(B3:B5),B3:B5))</f>
        <v>2.6666666666666665</v>
      </c>
      <c r="C10" s="6" t="s">
        <v>177</v>
      </c>
    </row>
  </sheetData>
  <dataValidations count="1">
    <dataValidation type="list" allowBlank="1" showInputMessage="1" showErrorMessage="1" errorTitle="Score" error="The score entered is not valid." sqref="B3:B5" xr:uid="{E8270094-C8BD-48C6-88E4-1A884B2E4EA2}">
      <formula1>"5,4,3,2,1,NA"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1C45E-9869-40CF-8FF6-F86330014E43}">
  <sheetPr>
    <tabColor rgb="FF00FFFF"/>
  </sheetPr>
  <dimension ref="B1:D10"/>
  <sheetViews>
    <sheetView workbookViewId="0">
      <selection activeCell="C11" sqref="C11"/>
    </sheetView>
  </sheetViews>
  <sheetFormatPr baseColWidth="10" defaultColWidth="8.83203125" defaultRowHeight="15" x14ac:dyDescent="0.2"/>
  <cols>
    <col min="2" max="2" width="99.33203125" bestFit="1" customWidth="1"/>
    <col min="8" max="8" width="14.1640625" bestFit="1" customWidth="1"/>
  </cols>
  <sheetData>
    <row r="1" spans="2:4" ht="32" x14ac:dyDescent="0.2">
      <c r="B1" s="30" t="s">
        <v>190</v>
      </c>
      <c r="C1" s="31" t="s">
        <v>13</v>
      </c>
      <c r="D1" s="32" t="s">
        <v>171</v>
      </c>
    </row>
    <row r="3" spans="2:4" x14ac:dyDescent="0.2">
      <c r="B3" t="s">
        <v>191</v>
      </c>
      <c r="C3" s="40">
        <v>3</v>
      </c>
    </row>
    <row r="4" spans="2:4" x14ac:dyDescent="0.2">
      <c r="B4" t="s">
        <v>192</v>
      </c>
      <c r="C4" s="40">
        <v>3</v>
      </c>
    </row>
    <row r="5" spans="2:4" x14ac:dyDescent="0.2">
      <c r="B5" t="s">
        <v>193</v>
      </c>
      <c r="C5" s="40">
        <v>3</v>
      </c>
    </row>
    <row r="7" spans="2:4" x14ac:dyDescent="0.2">
      <c r="C7">
        <f>SUMIF(C3:C5,"&lt;&gt;#N/A")</f>
        <v>9</v>
      </c>
      <c r="D7" s="6" t="s">
        <v>175</v>
      </c>
    </row>
    <row r="8" spans="2:4" x14ac:dyDescent="0.2">
      <c r="C8">
        <f>COUNTIF(C1:C5,"&gt;=1")</f>
        <v>3</v>
      </c>
      <c r="D8" s="6" t="s">
        <v>176</v>
      </c>
    </row>
    <row r="9" spans="2:4" x14ac:dyDescent="0.2">
      <c r="D9" s="6"/>
    </row>
    <row r="10" spans="2:4" x14ac:dyDescent="0.2">
      <c r="C10" s="43" cm="1">
        <f t="array" ref="C10">AVERAGE(IF(ISNUMBER(C3:C5),C3:C5))</f>
        <v>3</v>
      </c>
      <c r="D10" s="6" t="s">
        <v>177</v>
      </c>
    </row>
  </sheetData>
  <dataValidations count="1">
    <dataValidation type="list" allowBlank="1" showInputMessage="1" showErrorMessage="1" errorTitle="Score" error="The score entered is not valid." sqref="C3:C5" xr:uid="{2C25A716-73D8-4991-8EFE-51750318C6CF}">
      <formula1>"5,4,3,2,1,NA"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tabSelected="1" workbookViewId="0">
      <selection activeCell="J17" sqref="J17"/>
    </sheetView>
  </sheetViews>
  <sheetFormatPr baseColWidth="10" defaultColWidth="8.83203125" defaultRowHeight="15" customHeight="1" x14ac:dyDescent="0.2"/>
  <cols>
    <col min="1" max="1" width="24.83203125" bestFit="1" customWidth="1"/>
    <col min="2" max="2" width="22.5" customWidth="1"/>
    <col min="3" max="3" width="12.5" style="29" customWidth="1"/>
  </cols>
  <sheetData>
    <row r="1" spans="1:3" x14ac:dyDescent="0.2">
      <c r="A1" s="33" t="s">
        <v>12</v>
      </c>
      <c r="B1" s="34" t="s">
        <v>13</v>
      </c>
      <c r="C1"/>
    </row>
    <row r="2" spans="1:3" ht="16" x14ac:dyDescent="0.2">
      <c r="A2" s="28" t="s">
        <v>14</v>
      </c>
      <c r="B2" s="29">
        <f>'Acts with Integrity'!A22</f>
        <v>4</v>
      </c>
      <c r="C2"/>
    </row>
    <row r="3" spans="1:3" ht="16" x14ac:dyDescent="0.2">
      <c r="A3" s="28" t="s">
        <v>15</v>
      </c>
      <c r="B3" s="43">
        <f>'Communicates Effectively'!A28</f>
        <v>3.5</v>
      </c>
      <c r="C3"/>
    </row>
    <row r="4" spans="1:3" ht="16" x14ac:dyDescent="0.2">
      <c r="A4" s="28" t="s">
        <v>16</v>
      </c>
      <c r="B4" s="43">
        <f>'Learns &amp; Shares'!A28</f>
        <v>2.5</v>
      </c>
      <c r="C4"/>
    </row>
    <row r="5" spans="1:3" ht="16" x14ac:dyDescent="0.2">
      <c r="A5" s="28" t="s">
        <v>17</v>
      </c>
      <c r="B5" s="43">
        <f>'Makes Sound Decisions'!A22</f>
        <v>3.6666666666666665</v>
      </c>
      <c r="C5"/>
    </row>
    <row r="6" spans="1:3" ht="16" x14ac:dyDescent="0.2">
      <c r="A6" s="28" t="s">
        <v>18</v>
      </c>
      <c r="B6" s="43">
        <f>'Serves Others'!A16</f>
        <v>3</v>
      </c>
      <c r="C6"/>
    </row>
    <row r="7" spans="1:3" x14ac:dyDescent="0.2">
      <c r="A7" s="67" t="s">
        <v>19</v>
      </c>
      <c r="B7" s="43">
        <f>'Supervises Others'!A28</f>
        <v>3.75</v>
      </c>
      <c r="C7"/>
    </row>
    <row r="8" spans="1:3" x14ac:dyDescent="0.2">
      <c r="C8"/>
    </row>
    <row r="9" spans="1:3" x14ac:dyDescent="0.2">
      <c r="C9"/>
    </row>
    <row r="10" spans="1:3" ht="16" x14ac:dyDescent="0.2">
      <c r="A10" s="35" t="s">
        <v>20</v>
      </c>
      <c r="B10" s="36" t="s">
        <v>13</v>
      </c>
      <c r="C10"/>
    </row>
    <row r="11" spans="1:3" x14ac:dyDescent="0.2">
      <c r="A11" s="37" t="s">
        <v>21</v>
      </c>
      <c r="B11" s="43">
        <f>'Technical Knowledge'!B10</f>
        <v>2.6666666666666665</v>
      </c>
      <c r="C11"/>
    </row>
    <row r="12" spans="1:3" x14ac:dyDescent="0.2">
      <c r="A12" s="37" t="s">
        <v>22</v>
      </c>
      <c r="B12" s="43">
        <f>'Professional Skills'!B10</f>
        <v>3.5</v>
      </c>
      <c r="C12"/>
    </row>
    <row r="13" spans="1:3" x14ac:dyDescent="0.2">
      <c r="A13" s="37" t="s">
        <v>23</v>
      </c>
      <c r="B13" s="43">
        <f>'Job Performance'!B10</f>
        <v>2.6666666666666665</v>
      </c>
      <c r="C13"/>
    </row>
    <row r="14" spans="1:3" x14ac:dyDescent="0.2">
      <c r="A14" s="37" t="s">
        <v>24</v>
      </c>
      <c r="B14" s="43">
        <f>'Standard Operating Practice'!B10</f>
        <v>2.6666666666666665</v>
      </c>
      <c r="C14"/>
    </row>
    <row r="15" spans="1:3" x14ac:dyDescent="0.2">
      <c r="A15" s="37" t="s">
        <v>25</v>
      </c>
      <c r="B15" s="43">
        <f>'Safe Work Practices'!C10</f>
        <v>3</v>
      </c>
      <c r="C15"/>
    </row>
    <row r="16" spans="1:3" x14ac:dyDescent="0.2"/>
    <row r="17" spans="1:3" ht="16" x14ac:dyDescent="0.2">
      <c r="A17" s="41" t="s">
        <v>26</v>
      </c>
      <c r="B17" s="68">
        <f>AVERAGE(B2:B15)</f>
        <v>3.1742424242424248</v>
      </c>
      <c r="C17" s="42"/>
    </row>
    <row r="18" spans="1:3" x14ac:dyDescent="0.2">
      <c r="B18" t="s">
        <v>27</v>
      </c>
    </row>
  </sheetData>
  <conditionalFormatting sqref="B2:B7">
    <cfRule type="cellIs" dxfId="5" priority="5" operator="lessThan">
      <formula>3</formula>
    </cfRule>
    <cfRule type="cellIs" dxfId="4" priority="6" operator="greaterThan">
      <formula>2.99</formula>
    </cfRule>
  </conditionalFormatting>
  <conditionalFormatting sqref="B11:B15">
    <cfRule type="cellIs" dxfId="3" priority="3" operator="lessThan">
      <formula>3</formula>
    </cfRule>
    <cfRule type="cellIs" dxfId="2" priority="4" operator="greaterThan">
      <formula>2.99</formula>
    </cfRule>
  </conditionalFormatting>
  <conditionalFormatting sqref="B17">
    <cfRule type="cellIs" dxfId="1" priority="1" operator="lessThan">
      <formula>3</formula>
    </cfRule>
    <cfRule type="cellIs" dxfId="0" priority="2" operator="greaterThan">
      <formula>2.99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59999389629810485"/>
  </sheetPr>
  <dimension ref="A1:E22"/>
  <sheetViews>
    <sheetView workbookViewId="0">
      <selection activeCell="A14" sqref="A14"/>
    </sheetView>
  </sheetViews>
  <sheetFormatPr baseColWidth="10" defaultColWidth="8.83203125" defaultRowHeight="15" x14ac:dyDescent="0.2"/>
  <cols>
    <col min="1" max="1" width="12.5" style="5" customWidth="1"/>
    <col min="2" max="2" width="33.5" bestFit="1" customWidth="1"/>
    <col min="3" max="3" width="22.1640625" bestFit="1" customWidth="1"/>
    <col min="4" max="4" width="86.83203125" style="4" customWidth="1"/>
    <col min="5" max="5" width="60.5" customWidth="1"/>
  </cols>
  <sheetData>
    <row r="1" spans="1:5" ht="16" x14ac:dyDescent="0.2">
      <c r="A1" s="7" t="s">
        <v>28</v>
      </c>
      <c r="B1" s="14" t="s">
        <v>29</v>
      </c>
      <c r="C1" s="14" t="s">
        <v>13</v>
      </c>
      <c r="D1" s="15" t="s">
        <v>30</v>
      </c>
      <c r="E1" s="16" t="s">
        <v>31</v>
      </c>
    </row>
    <row r="2" spans="1:5" ht="32" x14ac:dyDescent="0.2">
      <c r="A2" s="38">
        <v>4</v>
      </c>
      <c r="B2" s="12" t="s">
        <v>32</v>
      </c>
      <c r="C2" t="s">
        <v>33</v>
      </c>
      <c r="D2" s="4" t="s">
        <v>34</v>
      </c>
      <c r="E2" s="69"/>
    </row>
    <row r="3" spans="1:5" ht="32" x14ac:dyDescent="0.2">
      <c r="A3" s="22"/>
      <c r="C3" t="s">
        <v>35</v>
      </c>
      <c r="D3" s="4" t="s">
        <v>36</v>
      </c>
      <c r="E3" s="69"/>
    </row>
    <row r="4" spans="1:5" ht="32" x14ac:dyDescent="0.2">
      <c r="A4" s="22"/>
      <c r="C4" t="s">
        <v>37</v>
      </c>
      <c r="D4" s="4" t="s">
        <v>38</v>
      </c>
      <c r="E4" s="69"/>
    </row>
    <row r="5" spans="1:5" ht="64" x14ac:dyDescent="0.2">
      <c r="A5" s="22"/>
      <c r="C5" t="s">
        <v>39</v>
      </c>
      <c r="D5" s="4" t="s">
        <v>40</v>
      </c>
      <c r="E5" s="69"/>
    </row>
    <row r="6" spans="1:5" ht="48" x14ac:dyDescent="0.2">
      <c r="A6" s="22"/>
      <c r="C6" t="s">
        <v>41</v>
      </c>
      <c r="D6" s="4" t="s">
        <v>42</v>
      </c>
      <c r="E6" s="69"/>
    </row>
    <row r="7" spans="1:5" ht="16" x14ac:dyDescent="0.2">
      <c r="A7" s="7" t="s">
        <v>28</v>
      </c>
      <c r="B7" s="14" t="s">
        <v>29</v>
      </c>
      <c r="C7" s="14" t="s">
        <v>13</v>
      </c>
      <c r="D7" s="15" t="s">
        <v>30</v>
      </c>
      <c r="E7" s="16" t="s">
        <v>31</v>
      </c>
    </row>
    <row r="8" spans="1:5" ht="16" x14ac:dyDescent="0.2">
      <c r="A8" s="38">
        <v>4</v>
      </c>
      <c r="B8" s="12" t="s">
        <v>43</v>
      </c>
      <c r="C8" t="s">
        <v>33</v>
      </c>
      <c r="D8" s="4" t="s">
        <v>44</v>
      </c>
      <c r="E8" s="69"/>
    </row>
    <row r="9" spans="1:5" ht="16" x14ac:dyDescent="0.2">
      <c r="A9" s="22"/>
      <c r="C9" t="s">
        <v>35</v>
      </c>
      <c r="D9" s="4" t="s">
        <v>45</v>
      </c>
      <c r="E9" s="69"/>
    </row>
    <row r="10" spans="1:5" ht="16" x14ac:dyDescent="0.2">
      <c r="A10" s="22"/>
      <c r="C10" t="s">
        <v>37</v>
      </c>
      <c r="D10" s="4" t="s">
        <v>46</v>
      </c>
      <c r="E10" s="69"/>
    </row>
    <row r="11" spans="1:5" ht="16" x14ac:dyDescent="0.2">
      <c r="A11" s="22"/>
      <c r="C11" t="s">
        <v>39</v>
      </c>
      <c r="D11" s="4" t="s">
        <v>47</v>
      </c>
      <c r="E11" s="69"/>
    </row>
    <row r="12" spans="1:5" ht="33" thickBot="1" x14ac:dyDescent="0.25">
      <c r="A12" s="22"/>
      <c r="C12" t="s">
        <v>41</v>
      </c>
      <c r="D12" s="4" t="s">
        <v>48</v>
      </c>
      <c r="E12" s="69"/>
    </row>
    <row r="13" spans="1:5" ht="16" x14ac:dyDescent="0.2">
      <c r="A13" s="7" t="s">
        <v>28</v>
      </c>
      <c r="B13" s="14" t="s">
        <v>29</v>
      </c>
      <c r="C13" s="14" t="s">
        <v>13</v>
      </c>
      <c r="D13" s="15" t="s">
        <v>30</v>
      </c>
      <c r="E13" s="16" t="s">
        <v>31</v>
      </c>
    </row>
    <row r="14" spans="1:5" ht="32" x14ac:dyDescent="0.2">
      <c r="A14" s="38" t="s">
        <v>49</v>
      </c>
      <c r="B14" s="12" t="s">
        <v>50</v>
      </c>
      <c r="C14" t="s">
        <v>33</v>
      </c>
      <c r="D14" s="4" t="s">
        <v>51</v>
      </c>
      <c r="E14" s="69"/>
    </row>
    <row r="15" spans="1:5" ht="32" x14ac:dyDescent="0.2">
      <c r="A15" s="22"/>
      <c r="C15" t="s">
        <v>35</v>
      </c>
      <c r="D15" s="4" t="s">
        <v>52</v>
      </c>
      <c r="E15" s="69"/>
    </row>
    <row r="16" spans="1:5" ht="16" x14ac:dyDescent="0.2">
      <c r="A16" s="22"/>
      <c r="C16" t="s">
        <v>37</v>
      </c>
      <c r="D16" s="4" t="s">
        <v>53</v>
      </c>
      <c r="E16" s="69"/>
    </row>
    <row r="17" spans="1:5" ht="16" x14ac:dyDescent="0.2">
      <c r="A17" s="22"/>
      <c r="C17" t="s">
        <v>39</v>
      </c>
      <c r="D17" s="4" t="s">
        <v>54</v>
      </c>
      <c r="E17" s="69"/>
    </row>
    <row r="18" spans="1:5" ht="33" thickBot="1" x14ac:dyDescent="0.25">
      <c r="A18" s="23"/>
      <c r="B18" s="18"/>
      <c r="C18" s="18" t="s">
        <v>41</v>
      </c>
      <c r="D18" s="19" t="s">
        <v>55</v>
      </c>
      <c r="E18" s="70"/>
    </row>
    <row r="19" spans="1:5" x14ac:dyDescent="0.2">
      <c r="A19" s="5">
        <f>SUM(A1:A18)</f>
        <v>8</v>
      </c>
      <c r="B19" s="6" t="s">
        <v>56</v>
      </c>
    </row>
    <row r="20" spans="1:5" x14ac:dyDescent="0.2">
      <c r="A20" s="5">
        <f>COUNTIF(A2:A16,"&gt;=1")</f>
        <v>2</v>
      </c>
      <c r="B20" s="6" t="s">
        <v>57</v>
      </c>
    </row>
    <row r="22" spans="1:5" x14ac:dyDescent="0.2">
      <c r="A22" s="39" cm="1">
        <f t="array" ref="A22">AVERAGE(IF(ISNUMBER(A2:A18),A2:A18))</f>
        <v>4</v>
      </c>
      <c r="B22" s="6" t="s">
        <v>58</v>
      </c>
    </row>
  </sheetData>
  <mergeCells count="3">
    <mergeCell ref="E2:E6"/>
    <mergeCell ref="E8:E12"/>
    <mergeCell ref="E14:E18"/>
  </mergeCells>
  <dataValidations count="2">
    <dataValidation type="whole" allowBlank="1" showInputMessage="1" showErrorMessage="1" errorTitle="Score" error="The score entered is not valid." sqref="A9:A12 A3:A6 A15:A18" xr:uid="{00000000-0002-0000-0200-000000000000}">
      <formula1>1</formula1>
      <formula2>5</formula2>
    </dataValidation>
    <dataValidation type="list" allowBlank="1" showInputMessage="1" showErrorMessage="1" errorTitle="Score" error="The score entered is not valid." sqref="A2 A8 A14" xr:uid="{780DBF17-CB4B-4695-ABD4-07FFCB8E95C1}">
      <formula1>"5,4,3,2,1,NA"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79998168889431442"/>
  </sheetPr>
  <dimension ref="A1:E28"/>
  <sheetViews>
    <sheetView topLeftCell="A13" workbookViewId="0">
      <selection activeCell="A8" sqref="A8"/>
    </sheetView>
  </sheetViews>
  <sheetFormatPr baseColWidth="10" defaultColWidth="23.83203125" defaultRowHeight="15" x14ac:dyDescent="0.2"/>
  <cols>
    <col min="1" max="1" width="13.5" style="6" customWidth="1"/>
    <col min="2" max="2" width="31.5" bestFit="1" customWidth="1"/>
    <col min="4" max="4" width="90" style="4" customWidth="1"/>
    <col min="5" max="5" width="71.33203125" customWidth="1"/>
  </cols>
  <sheetData>
    <row r="1" spans="1:5" ht="16" x14ac:dyDescent="0.2">
      <c r="A1" s="7" t="s">
        <v>28</v>
      </c>
      <c r="B1" s="9" t="s">
        <v>59</v>
      </c>
      <c r="C1" s="9" t="s">
        <v>13</v>
      </c>
      <c r="D1" s="10" t="s">
        <v>30</v>
      </c>
      <c r="E1" s="11" t="s">
        <v>31</v>
      </c>
    </row>
    <row r="2" spans="1:5" ht="17" thickBot="1" x14ac:dyDescent="0.25">
      <c r="A2" s="38">
        <v>3</v>
      </c>
      <c r="B2" s="12" t="s">
        <v>60</v>
      </c>
      <c r="C2" t="s">
        <v>33</v>
      </c>
      <c r="D2" s="4" t="s">
        <v>61</v>
      </c>
      <c r="E2" s="69"/>
    </row>
    <row r="3" spans="1:5" ht="16" x14ac:dyDescent="0.2">
      <c r="A3" s="20"/>
      <c r="C3" t="s">
        <v>35</v>
      </c>
      <c r="D3" s="4" t="s">
        <v>62</v>
      </c>
      <c r="E3" s="69"/>
    </row>
    <row r="4" spans="1:5" ht="16" x14ac:dyDescent="0.2">
      <c r="A4" s="20"/>
      <c r="C4" t="s">
        <v>37</v>
      </c>
      <c r="D4" s="4" t="s">
        <v>63</v>
      </c>
      <c r="E4" s="69"/>
    </row>
    <row r="5" spans="1:5" ht="32" x14ac:dyDescent="0.2">
      <c r="A5" s="20"/>
      <c r="C5" t="s">
        <v>39</v>
      </c>
      <c r="D5" s="4" t="s">
        <v>64</v>
      </c>
      <c r="E5" s="69"/>
    </row>
    <row r="6" spans="1:5" ht="33" thickBot="1" x14ac:dyDescent="0.25">
      <c r="A6" s="20"/>
      <c r="C6" t="s">
        <v>41</v>
      </c>
      <c r="D6" s="4" t="s">
        <v>65</v>
      </c>
      <c r="E6" s="69"/>
    </row>
    <row r="7" spans="1:5" ht="16" x14ac:dyDescent="0.2">
      <c r="A7" s="7" t="s">
        <v>28</v>
      </c>
      <c r="B7" s="14" t="s">
        <v>59</v>
      </c>
      <c r="C7" s="14" t="s">
        <v>13</v>
      </c>
      <c r="D7" s="15" t="s">
        <v>30</v>
      </c>
      <c r="E7" s="16" t="s">
        <v>31</v>
      </c>
    </row>
    <row r="8" spans="1:5" ht="49" thickBot="1" x14ac:dyDescent="0.25">
      <c r="A8" s="38">
        <v>3</v>
      </c>
      <c r="B8" s="12" t="s">
        <v>66</v>
      </c>
      <c r="C8" t="s">
        <v>33</v>
      </c>
      <c r="D8" s="4" t="s">
        <v>67</v>
      </c>
      <c r="E8" s="69"/>
    </row>
    <row r="9" spans="1:5" ht="48" x14ac:dyDescent="0.2">
      <c r="A9" s="20"/>
      <c r="C9" t="s">
        <v>35</v>
      </c>
      <c r="D9" s="4" t="s">
        <v>68</v>
      </c>
      <c r="E9" s="69"/>
    </row>
    <row r="10" spans="1:5" ht="48" x14ac:dyDescent="0.2">
      <c r="A10" s="20"/>
      <c r="C10" t="s">
        <v>37</v>
      </c>
      <c r="D10" s="4" t="s">
        <v>69</v>
      </c>
      <c r="E10" s="69"/>
    </row>
    <row r="11" spans="1:5" ht="48" x14ac:dyDescent="0.2">
      <c r="A11" s="20"/>
      <c r="C11" t="s">
        <v>39</v>
      </c>
      <c r="D11" s="4" t="s">
        <v>70</v>
      </c>
      <c r="E11" s="69"/>
    </row>
    <row r="12" spans="1:5" ht="33" thickBot="1" x14ac:dyDescent="0.25">
      <c r="A12" s="20"/>
      <c r="C12" t="s">
        <v>41</v>
      </c>
      <c r="D12" s="4" t="s">
        <v>71</v>
      </c>
      <c r="E12" s="69"/>
    </row>
    <row r="13" spans="1:5" ht="16" x14ac:dyDescent="0.2">
      <c r="A13" s="7" t="s">
        <v>28</v>
      </c>
      <c r="B13" s="14" t="s">
        <v>59</v>
      </c>
      <c r="C13" s="14" t="s">
        <v>13</v>
      </c>
      <c r="D13" s="15" t="s">
        <v>30</v>
      </c>
      <c r="E13" s="16" t="s">
        <v>31</v>
      </c>
    </row>
    <row r="14" spans="1:5" ht="33" thickBot="1" x14ac:dyDescent="0.25">
      <c r="A14" s="38">
        <v>4</v>
      </c>
      <c r="B14" s="12" t="s">
        <v>72</v>
      </c>
      <c r="C14" t="s">
        <v>33</v>
      </c>
      <c r="D14" s="4" t="s">
        <v>73</v>
      </c>
      <c r="E14" s="69"/>
    </row>
    <row r="15" spans="1:5" ht="48" x14ac:dyDescent="0.2">
      <c r="A15" s="20"/>
      <c r="C15" t="s">
        <v>35</v>
      </c>
      <c r="D15" s="4" t="s">
        <v>74</v>
      </c>
      <c r="E15" s="69"/>
    </row>
    <row r="16" spans="1:5" ht="48" x14ac:dyDescent="0.2">
      <c r="A16" s="20"/>
      <c r="C16" t="s">
        <v>37</v>
      </c>
      <c r="D16" s="4" t="s">
        <v>75</v>
      </c>
      <c r="E16" s="69"/>
    </row>
    <row r="17" spans="1:5" ht="48" x14ac:dyDescent="0.2">
      <c r="A17" s="20"/>
      <c r="C17" t="s">
        <v>39</v>
      </c>
      <c r="D17" s="4" t="s">
        <v>76</v>
      </c>
      <c r="E17" s="69"/>
    </row>
    <row r="18" spans="1:5" ht="33" thickBot="1" x14ac:dyDescent="0.25">
      <c r="A18" s="20"/>
      <c r="C18" t="s">
        <v>41</v>
      </c>
      <c r="D18" s="4" t="s">
        <v>77</v>
      </c>
      <c r="E18" s="69"/>
    </row>
    <row r="19" spans="1:5" ht="16" x14ac:dyDescent="0.2">
      <c r="A19" s="7" t="s">
        <v>28</v>
      </c>
      <c r="B19" s="14" t="s">
        <v>59</v>
      </c>
      <c r="C19" s="14" t="s">
        <v>13</v>
      </c>
      <c r="D19" s="15" t="s">
        <v>30</v>
      </c>
      <c r="E19" s="16" t="s">
        <v>31</v>
      </c>
    </row>
    <row r="20" spans="1:5" ht="17" thickBot="1" x14ac:dyDescent="0.25">
      <c r="A20" s="38">
        <v>4</v>
      </c>
      <c r="B20" s="12" t="s">
        <v>78</v>
      </c>
      <c r="C20" t="s">
        <v>33</v>
      </c>
      <c r="D20" s="4" t="s">
        <v>79</v>
      </c>
      <c r="E20" s="69"/>
    </row>
    <row r="21" spans="1:5" ht="32" x14ac:dyDescent="0.2">
      <c r="A21" s="20"/>
      <c r="C21" t="s">
        <v>35</v>
      </c>
      <c r="D21" s="4" t="s">
        <v>80</v>
      </c>
      <c r="E21" s="69"/>
    </row>
    <row r="22" spans="1:5" ht="32" x14ac:dyDescent="0.2">
      <c r="A22" s="20"/>
      <c r="C22" t="s">
        <v>37</v>
      </c>
      <c r="D22" s="4" t="s">
        <v>81</v>
      </c>
      <c r="E22" s="69"/>
    </row>
    <row r="23" spans="1:5" ht="32" x14ac:dyDescent="0.2">
      <c r="A23" s="20"/>
      <c r="C23" t="s">
        <v>39</v>
      </c>
      <c r="D23" s="4" t="s">
        <v>82</v>
      </c>
      <c r="E23" s="69"/>
    </row>
    <row r="24" spans="1:5" ht="33" thickBot="1" x14ac:dyDescent="0.25">
      <c r="A24" s="21"/>
      <c r="B24" s="18"/>
      <c r="C24" s="18" t="s">
        <v>41</v>
      </c>
      <c r="D24" s="19" t="s">
        <v>83</v>
      </c>
      <c r="E24" s="70"/>
    </row>
    <row r="25" spans="1:5" x14ac:dyDescent="0.2">
      <c r="A25" s="5">
        <f>SUM(A2:A24)</f>
        <v>14</v>
      </c>
      <c r="B25" s="6" t="s">
        <v>56</v>
      </c>
    </row>
    <row r="26" spans="1:5" x14ac:dyDescent="0.2">
      <c r="A26" s="5">
        <f>COUNTIF(A2:A22,"&gt;=1")</f>
        <v>4</v>
      </c>
      <c r="B26" s="6" t="s">
        <v>57</v>
      </c>
    </row>
    <row r="27" spans="1:5" x14ac:dyDescent="0.2">
      <c r="A27" s="39"/>
    </row>
    <row r="28" spans="1:5" x14ac:dyDescent="0.2">
      <c r="A28" s="39" cm="1">
        <f t="array" ref="A28">AVERAGE(IF(ISNUMBER(A2:A24),A2:A24))</f>
        <v>3.5</v>
      </c>
      <c r="B28" s="6" t="s">
        <v>58</v>
      </c>
    </row>
  </sheetData>
  <mergeCells count="4">
    <mergeCell ref="E14:E18"/>
    <mergeCell ref="E8:E12"/>
    <mergeCell ref="E2:E6"/>
    <mergeCell ref="E20:E24"/>
  </mergeCells>
  <dataValidations count="2">
    <dataValidation type="whole" allowBlank="1" showInputMessage="1" showErrorMessage="1" errorTitle="Score" error="The score entered is not valid" sqref="A1 A3:A7 A9:A13 A15:A19 A29:A1048576 A21:A24" xr:uid="{00000000-0002-0000-0300-000000000000}">
      <formula1>1</formula1>
      <formula2>5</formula2>
    </dataValidation>
    <dataValidation type="list" allowBlank="1" showInputMessage="1" showErrorMessage="1" errorTitle="Score" error="The score entered is not valid." sqref="A2 A8 A14 A20" xr:uid="{C97B6200-08CB-43F0-B5A3-D84E1E1D39F1}">
      <formula1>"5,4,3,2,1,NA"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79998168889431442"/>
  </sheetPr>
  <dimension ref="A1:F28"/>
  <sheetViews>
    <sheetView topLeftCell="A7" workbookViewId="0">
      <selection activeCell="A25" sqref="A25:B28"/>
    </sheetView>
  </sheetViews>
  <sheetFormatPr baseColWidth="10" defaultColWidth="38" defaultRowHeight="15" x14ac:dyDescent="0.2"/>
  <cols>
    <col min="1" max="1" width="13.6640625" customWidth="1"/>
    <col min="3" max="3" width="29.33203125" customWidth="1"/>
    <col min="4" max="4" width="65" customWidth="1"/>
    <col min="5" max="5" width="48.6640625" customWidth="1"/>
  </cols>
  <sheetData>
    <row r="1" spans="1:6" ht="16" x14ac:dyDescent="0.2">
      <c r="A1" s="7" t="s">
        <v>28</v>
      </c>
      <c r="B1" s="9" t="s">
        <v>84</v>
      </c>
      <c r="C1" s="9" t="s">
        <v>13</v>
      </c>
      <c r="D1" s="10" t="s">
        <v>30</v>
      </c>
      <c r="E1" s="11" t="s">
        <v>31</v>
      </c>
    </row>
    <row r="2" spans="1:6" ht="32" x14ac:dyDescent="0.2">
      <c r="A2" s="38">
        <v>2</v>
      </c>
      <c r="B2" s="12" t="s">
        <v>85</v>
      </c>
      <c r="C2" t="s">
        <v>33</v>
      </c>
      <c r="D2" s="4" t="s">
        <v>86</v>
      </c>
      <c r="E2" s="71"/>
    </row>
    <row r="3" spans="1:6" ht="32" x14ac:dyDescent="0.2">
      <c r="A3" s="13"/>
      <c r="C3" t="s">
        <v>35</v>
      </c>
      <c r="D3" s="4" t="s">
        <v>87</v>
      </c>
      <c r="E3" s="71"/>
    </row>
    <row r="4" spans="1:6" ht="16" x14ac:dyDescent="0.2">
      <c r="A4" s="13"/>
      <c r="C4" t="s">
        <v>37</v>
      </c>
      <c r="D4" s="4" t="s">
        <v>88</v>
      </c>
      <c r="E4" s="71"/>
    </row>
    <row r="5" spans="1:6" ht="32" x14ac:dyDescent="0.2">
      <c r="A5" s="13"/>
      <c r="C5" t="s">
        <v>39</v>
      </c>
      <c r="D5" s="4" t="s">
        <v>89</v>
      </c>
      <c r="E5" s="71"/>
    </row>
    <row r="6" spans="1:6" ht="32" x14ac:dyDescent="0.2">
      <c r="A6" s="13"/>
      <c r="C6" t="s">
        <v>41</v>
      </c>
      <c r="D6" s="4" t="s">
        <v>90</v>
      </c>
      <c r="E6" s="71"/>
    </row>
    <row r="7" spans="1:6" ht="16" x14ac:dyDescent="0.2">
      <c r="A7" s="7" t="s">
        <v>28</v>
      </c>
      <c r="B7" s="14" t="s">
        <v>84</v>
      </c>
      <c r="C7" s="14" t="s">
        <v>13</v>
      </c>
      <c r="D7" s="15" t="s">
        <v>30</v>
      </c>
      <c r="E7" s="16" t="s">
        <v>31</v>
      </c>
    </row>
    <row r="8" spans="1:6" ht="32" x14ac:dyDescent="0.2">
      <c r="A8" s="38">
        <v>2</v>
      </c>
      <c r="B8" s="12" t="s">
        <v>91</v>
      </c>
      <c r="C8" t="s">
        <v>33</v>
      </c>
      <c r="D8" s="4" t="s">
        <v>92</v>
      </c>
      <c r="E8" s="71"/>
    </row>
    <row r="9" spans="1:6" ht="32" x14ac:dyDescent="0.2">
      <c r="A9" s="13"/>
      <c r="C9" t="s">
        <v>35</v>
      </c>
      <c r="D9" s="4" t="s">
        <v>93</v>
      </c>
      <c r="E9" s="71"/>
    </row>
    <row r="10" spans="1:6" ht="32" x14ac:dyDescent="0.2">
      <c r="A10" s="13"/>
      <c r="C10" t="s">
        <v>37</v>
      </c>
      <c r="D10" s="4" t="s">
        <v>94</v>
      </c>
      <c r="E10" s="71"/>
      <c r="F10" t="s">
        <v>27</v>
      </c>
    </row>
    <row r="11" spans="1:6" ht="32" x14ac:dyDescent="0.2">
      <c r="A11" s="13"/>
      <c r="C11" t="s">
        <v>39</v>
      </c>
      <c r="D11" s="4" t="s">
        <v>95</v>
      </c>
      <c r="E11" s="71"/>
    </row>
    <row r="12" spans="1:6" ht="49" thickBot="1" x14ac:dyDescent="0.25">
      <c r="A12" s="13"/>
      <c r="C12" t="s">
        <v>41</v>
      </c>
      <c r="D12" s="4" t="s">
        <v>96</v>
      </c>
      <c r="E12" s="71"/>
    </row>
    <row r="13" spans="1:6" ht="16" x14ac:dyDescent="0.2">
      <c r="A13" s="7" t="s">
        <v>28</v>
      </c>
      <c r="B13" s="14" t="s">
        <v>84</v>
      </c>
      <c r="C13" s="14" t="s">
        <v>13</v>
      </c>
      <c r="D13" s="15" t="s">
        <v>30</v>
      </c>
      <c r="E13" s="16" t="s">
        <v>31</v>
      </c>
    </row>
    <row r="14" spans="1:6" ht="16" x14ac:dyDescent="0.2">
      <c r="A14" s="38">
        <v>2</v>
      </c>
      <c r="B14" s="12" t="s">
        <v>97</v>
      </c>
      <c r="C14" t="s">
        <v>33</v>
      </c>
      <c r="D14" s="4" t="s">
        <v>98</v>
      </c>
      <c r="E14" s="71"/>
    </row>
    <row r="15" spans="1:6" ht="32" x14ac:dyDescent="0.2">
      <c r="A15" s="13"/>
      <c r="C15" t="s">
        <v>35</v>
      </c>
      <c r="D15" s="4" t="s">
        <v>99</v>
      </c>
      <c r="E15" s="71"/>
    </row>
    <row r="16" spans="1:6" ht="32" x14ac:dyDescent="0.2">
      <c r="A16" s="13"/>
      <c r="C16" t="s">
        <v>37</v>
      </c>
      <c r="D16" s="4" t="s">
        <v>100</v>
      </c>
      <c r="E16" s="71"/>
      <c r="F16" t="s">
        <v>27</v>
      </c>
    </row>
    <row r="17" spans="1:6" ht="32" x14ac:dyDescent="0.2">
      <c r="A17" s="13"/>
      <c r="C17" t="s">
        <v>39</v>
      </c>
      <c r="D17" s="4" t="s">
        <v>101</v>
      </c>
      <c r="E17" s="71"/>
    </row>
    <row r="18" spans="1:6" ht="33" thickBot="1" x14ac:dyDescent="0.25">
      <c r="A18" s="13"/>
      <c r="C18" t="s">
        <v>41</v>
      </c>
      <c r="D18" s="4" t="s">
        <v>102</v>
      </c>
      <c r="E18" s="71"/>
    </row>
    <row r="19" spans="1:6" ht="16" x14ac:dyDescent="0.2">
      <c r="A19" s="7" t="s">
        <v>28</v>
      </c>
      <c r="B19" s="14" t="s">
        <v>84</v>
      </c>
      <c r="C19" s="14" t="s">
        <v>13</v>
      </c>
      <c r="D19" s="15" t="s">
        <v>30</v>
      </c>
      <c r="E19" s="16" t="s">
        <v>31</v>
      </c>
    </row>
    <row r="20" spans="1:6" ht="32" x14ac:dyDescent="0.2">
      <c r="A20" s="38">
        <v>4</v>
      </c>
      <c r="B20" s="12" t="s">
        <v>103</v>
      </c>
      <c r="C20" t="s">
        <v>33</v>
      </c>
      <c r="D20" s="4" t="s">
        <v>104</v>
      </c>
      <c r="E20" s="71" t="s">
        <v>105</v>
      </c>
    </row>
    <row r="21" spans="1:6" ht="32" x14ac:dyDescent="0.2">
      <c r="A21" s="13"/>
      <c r="C21" t="s">
        <v>35</v>
      </c>
      <c r="D21" s="4" t="s">
        <v>106</v>
      </c>
      <c r="E21" s="71"/>
      <c r="F21" t="s">
        <v>27</v>
      </c>
    </row>
    <row r="22" spans="1:6" ht="32" x14ac:dyDescent="0.2">
      <c r="A22" s="13"/>
      <c r="C22" t="s">
        <v>37</v>
      </c>
      <c r="D22" s="4" t="s">
        <v>107</v>
      </c>
      <c r="E22" s="71"/>
      <c r="F22" t="s">
        <v>27</v>
      </c>
    </row>
    <row r="23" spans="1:6" ht="32" x14ac:dyDescent="0.2">
      <c r="A23" s="13"/>
      <c r="C23" t="s">
        <v>39</v>
      </c>
      <c r="D23" s="4" t="s">
        <v>108</v>
      </c>
      <c r="E23" s="71"/>
    </row>
    <row r="24" spans="1:6" ht="33" thickBot="1" x14ac:dyDescent="0.25">
      <c r="A24" s="17"/>
      <c r="B24" s="18"/>
      <c r="C24" s="18" t="s">
        <v>41</v>
      </c>
      <c r="D24" s="19" t="s">
        <v>109</v>
      </c>
      <c r="E24" s="72"/>
    </row>
    <row r="25" spans="1:6" x14ac:dyDescent="0.2">
      <c r="A25" s="5">
        <f>SUM(A2:A24)</f>
        <v>10</v>
      </c>
      <c r="B25" s="6" t="s">
        <v>56</v>
      </c>
    </row>
    <row r="26" spans="1:6" x14ac:dyDescent="0.2">
      <c r="A26" s="5">
        <f>COUNTIF(A2:A22,"&gt;=1")</f>
        <v>4</v>
      </c>
      <c r="B26" s="6" t="s">
        <v>57</v>
      </c>
    </row>
    <row r="27" spans="1:6" x14ac:dyDescent="0.2">
      <c r="A27" s="39"/>
    </row>
    <row r="28" spans="1:6" x14ac:dyDescent="0.2">
      <c r="A28" s="39" cm="1">
        <f t="array" ref="A28">AVERAGE(IF(ISNUMBER(A2:A24),A2:A24))</f>
        <v>2.5</v>
      </c>
      <c r="B28" s="6" t="s">
        <v>58</v>
      </c>
    </row>
  </sheetData>
  <mergeCells count="4">
    <mergeCell ref="E2:E6"/>
    <mergeCell ref="E8:E12"/>
    <mergeCell ref="E14:E18"/>
    <mergeCell ref="E20:E24"/>
  </mergeCells>
  <dataValidations count="2">
    <dataValidation type="whole" allowBlank="1" showInputMessage="1" showErrorMessage="1" errorTitle="Score" error="The score entered is not valid." sqref="A1 A3:A7 A9:A13 A15:A19 A21:A1048576" xr:uid="{00000000-0002-0000-0400-000000000000}">
      <formula1>1</formula1>
      <formula2>5</formula2>
    </dataValidation>
    <dataValidation type="list" allowBlank="1" showInputMessage="1" showErrorMessage="1" errorTitle="Score" error="The score entered is not valid." sqref="A2 A8 A14 A20" xr:uid="{1DFF97BA-F70D-47D8-AFFB-F54C878437B8}">
      <formula1>"5,4,3,2,1,NA"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8168889431442"/>
  </sheetPr>
  <dimension ref="A1:F22"/>
  <sheetViews>
    <sheetView topLeftCell="A12" workbookViewId="0">
      <selection activeCell="D29" sqref="D29"/>
    </sheetView>
  </sheetViews>
  <sheetFormatPr baseColWidth="10" defaultColWidth="73" defaultRowHeight="15" x14ac:dyDescent="0.2"/>
  <cols>
    <col min="1" max="1" width="11.6640625" bestFit="1" customWidth="1"/>
    <col min="2" max="2" width="31.33203125" bestFit="1" customWidth="1"/>
    <col min="3" max="3" width="22.1640625" bestFit="1" customWidth="1"/>
    <col min="4" max="4" width="73" style="4"/>
    <col min="5" max="5" width="46.5" customWidth="1"/>
    <col min="6" max="6" width="73" style="4"/>
  </cols>
  <sheetData>
    <row r="1" spans="1:6" ht="16" x14ac:dyDescent="0.2">
      <c r="A1" s="7" t="s">
        <v>28</v>
      </c>
      <c r="B1" s="9" t="s">
        <v>110</v>
      </c>
      <c r="C1" s="9" t="s">
        <v>13</v>
      </c>
      <c r="D1" s="10" t="s">
        <v>30</v>
      </c>
      <c r="E1" s="11" t="s">
        <v>31</v>
      </c>
    </row>
    <row r="2" spans="1:6" ht="60.75" customHeight="1" thickBot="1" x14ac:dyDescent="0.25">
      <c r="A2" s="38">
        <v>3</v>
      </c>
      <c r="B2" s="12" t="s">
        <v>111</v>
      </c>
      <c r="C2" t="s">
        <v>33</v>
      </c>
      <c r="D2" s="4" t="s">
        <v>112</v>
      </c>
      <c r="E2" s="71"/>
    </row>
    <row r="3" spans="1:6" ht="45" customHeight="1" x14ac:dyDescent="0.2">
      <c r="A3" s="13"/>
      <c r="C3" t="s">
        <v>35</v>
      </c>
      <c r="D3" s="4" t="s">
        <v>113</v>
      </c>
      <c r="E3" s="71"/>
    </row>
    <row r="4" spans="1:6" ht="30" customHeight="1" x14ac:dyDescent="0.2">
      <c r="A4" s="13"/>
      <c r="C4" t="s">
        <v>37</v>
      </c>
      <c r="D4" s="4" t="s">
        <v>114</v>
      </c>
      <c r="E4" s="71"/>
    </row>
    <row r="5" spans="1:6" ht="45" customHeight="1" x14ac:dyDescent="0.2">
      <c r="A5" s="13"/>
      <c r="C5" t="s">
        <v>39</v>
      </c>
      <c r="D5" s="4" t="s">
        <v>115</v>
      </c>
      <c r="E5" s="71"/>
      <c r="F5" s="4" t="s">
        <v>27</v>
      </c>
    </row>
    <row r="6" spans="1:6" ht="60.75" customHeight="1" thickBot="1" x14ac:dyDescent="0.25">
      <c r="A6" s="13"/>
      <c r="C6" t="s">
        <v>41</v>
      </c>
      <c r="D6" s="4" t="s">
        <v>116</v>
      </c>
      <c r="E6" s="71"/>
    </row>
    <row r="7" spans="1:6" ht="16" x14ac:dyDescent="0.2">
      <c r="A7" s="7" t="s">
        <v>28</v>
      </c>
      <c r="B7" s="14" t="s">
        <v>110</v>
      </c>
      <c r="C7" s="14" t="s">
        <v>13</v>
      </c>
      <c r="D7" s="15" t="s">
        <v>30</v>
      </c>
      <c r="E7" s="16" t="s">
        <v>31</v>
      </c>
    </row>
    <row r="8" spans="1:6" ht="60.75" customHeight="1" thickBot="1" x14ac:dyDescent="0.25">
      <c r="A8" s="38">
        <v>4</v>
      </c>
      <c r="B8" s="12" t="s">
        <v>117</v>
      </c>
      <c r="C8" t="s">
        <v>33</v>
      </c>
      <c r="D8" s="4" t="s">
        <v>118</v>
      </c>
      <c r="E8" s="71"/>
    </row>
    <row r="9" spans="1:6" ht="90" customHeight="1" x14ac:dyDescent="0.2">
      <c r="A9" s="13"/>
      <c r="C9" t="s">
        <v>35</v>
      </c>
      <c r="D9" s="4" t="s">
        <v>119</v>
      </c>
      <c r="E9" s="71"/>
      <c r="F9" s="4" t="s">
        <v>27</v>
      </c>
    </row>
    <row r="10" spans="1:6" ht="75" customHeight="1" x14ac:dyDescent="0.2">
      <c r="A10" s="13"/>
      <c r="C10" t="s">
        <v>37</v>
      </c>
      <c r="D10" s="4" t="s">
        <v>120</v>
      </c>
      <c r="E10" s="71"/>
      <c r="F10" s="4" t="s">
        <v>27</v>
      </c>
    </row>
    <row r="11" spans="1:6" ht="90" customHeight="1" x14ac:dyDescent="0.2">
      <c r="A11" s="13"/>
      <c r="C11" t="s">
        <v>39</v>
      </c>
      <c r="D11" s="4" t="s">
        <v>121</v>
      </c>
      <c r="E11" s="71"/>
      <c r="F11" s="4" t="s">
        <v>27</v>
      </c>
    </row>
    <row r="12" spans="1:6" ht="90.75" customHeight="1" thickBot="1" x14ac:dyDescent="0.25">
      <c r="A12" s="13"/>
      <c r="C12" t="s">
        <v>41</v>
      </c>
      <c r="D12" s="4" t="s">
        <v>122</v>
      </c>
      <c r="E12" s="71"/>
    </row>
    <row r="13" spans="1:6" ht="16" x14ac:dyDescent="0.2">
      <c r="A13" s="7" t="s">
        <v>28</v>
      </c>
      <c r="B13" s="14" t="s">
        <v>110</v>
      </c>
      <c r="C13" s="14" t="s">
        <v>13</v>
      </c>
      <c r="D13" s="15" t="s">
        <v>30</v>
      </c>
      <c r="E13" s="16" t="s">
        <v>31</v>
      </c>
    </row>
    <row r="14" spans="1:6" ht="30.75" customHeight="1" thickBot="1" x14ac:dyDescent="0.25">
      <c r="A14" s="38">
        <v>4</v>
      </c>
      <c r="B14" s="12" t="s">
        <v>123</v>
      </c>
      <c r="C14" t="s">
        <v>33</v>
      </c>
      <c r="D14" s="4" t="s">
        <v>124</v>
      </c>
      <c r="E14" s="71"/>
    </row>
    <row r="15" spans="1:6" ht="30" customHeight="1" x14ac:dyDescent="0.2">
      <c r="A15" s="13"/>
      <c r="C15" t="s">
        <v>35</v>
      </c>
      <c r="D15" s="4" t="s">
        <v>125</v>
      </c>
      <c r="E15" s="71"/>
    </row>
    <row r="16" spans="1:6" ht="30" customHeight="1" x14ac:dyDescent="0.2">
      <c r="A16" s="13"/>
      <c r="C16" t="s">
        <v>37</v>
      </c>
      <c r="D16" s="4" t="s">
        <v>126</v>
      </c>
      <c r="E16" s="71"/>
    </row>
    <row r="17" spans="1:6" ht="30" customHeight="1" x14ac:dyDescent="0.2">
      <c r="A17" s="13"/>
      <c r="C17" t="s">
        <v>39</v>
      </c>
      <c r="D17" s="4" t="s">
        <v>127</v>
      </c>
      <c r="E17" s="71"/>
      <c r="F17" s="4" t="s">
        <v>27</v>
      </c>
    </row>
    <row r="18" spans="1:6" ht="30" customHeight="1" thickBot="1" x14ac:dyDescent="0.25">
      <c r="A18" s="17"/>
      <c r="B18" s="18"/>
      <c r="C18" s="18" t="s">
        <v>41</v>
      </c>
      <c r="D18" s="19" t="s">
        <v>128</v>
      </c>
      <c r="E18" s="72"/>
    </row>
    <row r="19" spans="1:6" x14ac:dyDescent="0.2">
      <c r="A19" s="5">
        <f>SUM(A1:A18)</f>
        <v>11</v>
      </c>
      <c r="B19" s="6" t="s">
        <v>56</v>
      </c>
    </row>
    <row r="20" spans="1:6" x14ac:dyDescent="0.2">
      <c r="A20" s="5">
        <f>COUNTIF(A2:A16,"&gt;=1")</f>
        <v>3</v>
      </c>
      <c r="B20" s="6" t="s">
        <v>57</v>
      </c>
    </row>
    <row r="21" spans="1:6" x14ac:dyDescent="0.2">
      <c r="A21" s="5"/>
    </row>
    <row r="22" spans="1:6" x14ac:dyDescent="0.2">
      <c r="A22" s="39" cm="1">
        <f t="array" ref="A22">AVERAGE(IF(ISNUMBER(A2:A18),A2:A18))</f>
        <v>3.6666666666666665</v>
      </c>
      <c r="B22" s="6" t="s">
        <v>58</v>
      </c>
    </row>
  </sheetData>
  <mergeCells count="3">
    <mergeCell ref="E2:E6"/>
    <mergeCell ref="E8:E12"/>
    <mergeCell ref="E14:E18"/>
  </mergeCells>
  <dataValidations count="2">
    <dataValidation type="whole" allowBlank="1" showInputMessage="1" showErrorMessage="1" errorTitle="Score" error="The score entered is not valid._x000a_" sqref="A15:A1048576 A9:A13 A1 A3:A7" xr:uid="{00000000-0002-0000-0500-000000000000}">
      <formula1>1</formula1>
      <formula2>5</formula2>
    </dataValidation>
    <dataValidation type="list" allowBlank="1" showInputMessage="1" showErrorMessage="1" errorTitle="Score" error="The score entered is not valid." sqref="A14 A8 A2" xr:uid="{3807BBAC-661B-400E-92B7-61B3462B2138}">
      <formula1>"5,4,3,2,1,NA"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0.89999084444715716"/>
  </sheetPr>
  <dimension ref="A1:F16"/>
  <sheetViews>
    <sheetView topLeftCell="A9" workbookViewId="0">
      <selection activeCell="B19" sqref="B19"/>
    </sheetView>
  </sheetViews>
  <sheetFormatPr baseColWidth="10" defaultColWidth="12.33203125" defaultRowHeight="15" x14ac:dyDescent="0.2"/>
  <cols>
    <col min="1" max="1" width="11.6640625" style="4" bestFit="1" customWidth="1"/>
    <col min="2" max="2" width="24.83203125" customWidth="1"/>
    <col min="3" max="3" width="22.1640625" style="4" bestFit="1" customWidth="1"/>
    <col min="4" max="4" width="101.5" style="4" customWidth="1"/>
    <col min="5" max="5" width="48.6640625" style="4" customWidth="1"/>
    <col min="6" max="16384" width="12.33203125" style="4"/>
  </cols>
  <sheetData>
    <row r="1" spans="1:6" ht="16" x14ac:dyDescent="0.2">
      <c r="A1" s="8" t="s">
        <v>28</v>
      </c>
      <c r="B1" s="9" t="s">
        <v>129</v>
      </c>
      <c r="C1" s="10" t="s">
        <v>13</v>
      </c>
      <c r="D1" s="10" t="s">
        <v>30</v>
      </c>
      <c r="E1" s="24" t="s">
        <v>31</v>
      </c>
    </row>
    <row r="2" spans="1:6" ht="32" x14ac:dyDescent="0.2">
      <c r="A2" s="38">
        <v>3</v>
      </c>
      <c r="B2" s="12" t="s">
        <v>130</v>
      </c>
      <c r="C2" s="4" t="s">
        <v>33</v>
      </c>
      <c r="D2" s="4" t="s">
        <v>131</v>
      </c>
      <c r="E2" s="71"/>
    </row>
    <row r="3" spans="1:6" ht="48" x14ac:dyDescent="0.2">
      <c r="A3" s="25"/>
      <c r="C3" s="4" t="s">
        <v>35</v>
      </c>
      <c r="D3" s="4" t="s">
        <v>132</v>
      </c>
      <c r="E3" s="71"/>
    </row>
    <row r="4" spans="1:6" ht="48" x14ac:dyDescent="0.2">
      <c r="A4" s="25"/>
      <c r="C4" s="4" t="s">
        <v>37</v>
      </c>
      <c r="D4" s="4" t="s">
        <v>133</v>
      </c>
      <c r="E4" s="71"/>
    </row>
    <row r="5" spans="1:6" ht="48" x14ac:dyDescent="0.2">
      <c r="A5" s="25"/>
      <c r="C5" s="4" t="s">
        <v>39</v>
      </c>
      <c r="D5" s="4" t="s">
        <v>134</v>
      </c>
      <c r="E5" s="71"/>
    </row>
    <row r="6" spans="1:6" ht="33" thickBot="1" x14ac:dyDescent="0.25">
      <c r="A6" s="25"/>
      <c r="C6" s="4" t="s">
        <v>41</v>
      </c>
      <c r="D6" s="4" t="s">
        <v>135</v>
      </c>
      <c r="E6" s="71"/>
    </row>
    <row r="7" spans="1:6" ht="16" x14ac:dyDescent="0.2">
      <c r="A7" s="8" t="s">
        <v>28</v>
      </c>
      <c r="B7" s="14" t="s">
        <v>136</v>
      </c>
      <c r="C7" s="15" t="s">
        <v>13</v>
      </c>
      <c r="D7" s="15" t="s">
        <v>30</v>
      </c>
      <c r="E7" s="26" t="s">
        <v>31</v>
      </c>
    </row>
    <row r="8" spans="1:6" ht="48" x14ac:dyDescent="0.2">
      <c r="A8" s="38">
        <v>3</v>
      </c>
      <c r="B8" s="12" t="s">
        <v>137</v>
      </c>
      <c r="C8" t="s">
        <v>33</v>
      </c>
      <c r="D8" s="4" t="s">
        <v>138</v>
      </c>
      <c r="E8" s="71"/>
    </row>
    <row r="9" spans="1:6" ht="64" x14ac:dyDescent="0.2">
      <c r="A9" s="25"/>
      <c r="C9" t="s">
        <v>35</v>
      </c>
      <c r="D9" s="4" t="s">
        <v>139</v>
      </c>
      <c r="E9" s="71"/>
    </row>
    <row r="10" spans="1:6" ht="64" x14ac:dyDescent="0.2">
      <c r="A10" s="25"/>
      <c r="C10" t="s">
        <v>37</v>
      </c>
      <c r="D10" s="4" t="s">
        <v>140</v>
      </c>
      <c r="E10" s="71"/>
      <c r="F10" s="4" t="s">
        <v>141</v>
      </c>
    </row>
    <row r="11" spans="1:6" ht="48" x14ac:dyDescent="0.2">
      <c r="A11" s="25"/>
      <c r="C11" t="s">
        <v>39</v>
      </c>
      <c r="D11" s="4" t="s">
        <v>142</v>
      </c>
      <c r="E11" s="71"/>
      <c r="F11" s="4" t="s">
        <v>143</v>
      </c>
    </row>
    <row r="12" spans="1:6" ht="81" thickBot="1" x14ac:dyDescent="0.25">
      <c r="A12" s="27"/>
      <c r="B12" s="18"/>
      <c r="C12" s="18" t="s">
        <v>41</v>
      </c>
      <c r="D12" s="19" t="s">
        <v>144</v>
      </c>
      <c r="E12" s="72"/>
    </row>
    <row r="13" spans="1:6" x14ac:dyDescent="0.2">
      <c r="A13" s="5">
        <f>SUM(A1:A12)</f>
        <v>6</v>
      </c>
      <c r="B13" s="6" t="s">
        <v>56</v>
      </c>
    </row>
    <row r="14" spans="1:6" x14ac:dyDescent="0.2">
      <c r="A14" s="5">
        <f>COUNTIF(A1:A12,"&gt;=1")</f>
        <v>2</v>
      </c>
      <c r="B14" s="6" t="s">
        <v>57</v>
      </c>
    </row>
    <row r="15" spans="1:6" x14ac:dyDescent="0.2">
      <c r="A15" s="5"/>
    </row>
    <row r="16" spans="1:6" x14ac:dyDescent="0.2">
      <c r="A16" s="39" cm="1">
        <f t="array" ref="A16">AVERAGE(IF(ISNUMBER(A2:A12),A2:A12))</f>
        <v>3</v>
      </c>
      <c r="B16" s="6" t="s">
        <v>58</v>
      </c>
    </row>
  </sheetData>
  <mergeCells count="2">
    <mergeCell ref="E8:E12"/>
    <mergeCell ref="E2:E6"/>
  </mergeCells>
  <dataValidations count="2">
    <dataValidation type="whole" allowBlank="1" showInputMessage="1" showErrorMessage="1" errorTitle="Score" error="The score entered is not valid." sqref="A1 A3:A7 A17:A1048576 A9:A12" xr:uid="{00000000-0002-0000-0600-000000000000}">
      <formula1>1</formula1>
      <formula2>5</formula2>
    </dataValidation>
    <dataValidation type="list" allowBlank="1" showInputMessage="1" showErrorMessage="1" errorTitle="Score" error="The score entered is not valid." sqref="A2 A8" xr:uid="{5C87816C-BB34-46AE-9513-DE2980AE9CB3}">
      <formula1>"5,4,3,2,1,NA"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CD4F6-7C8F-4608-B27E-990FC29F7237}">
  <sheetPr>
    <tabColor rgb="FFFFFF00"/>
  </sheetPr>
  <dimension ref="A1:E31"/>
  <sheetViews>
    <sheetView topLeftCell="A16" workbookViewId="0">
      <selection activeCell="B30" sqref="B30"/>
    </sheetView>
  </sheetViews>
  <sheetFormatPr baseColWidth="10" defaultColWidth="8.83203125" defaultRowHeight="15" x14ac:dyDescent="0.2"/>
  <cols>
    <col min="1" max="1" width="21.1640625" customWidth="1"/>
    <col min="2" max="2" width="33.5" customWidth="1"/>
    <col min="3" max="3" width="20.5" customWidth="1"/>
    <col min="4" max="4" width="65" customWidth="1"/>
    <col min="5" max="5" width="55.5" customWidth="1"/>
  </cols>
  <sheetData>
    <row r="1" spans="1:5" s="53" customFormat="1" ht="16" x14ac:dyDescent="0.2">
      <c r="A1" s="48" t="s">
        <v>28</v>
      </c>
      <c r="B1" s="49" t="s">
        <v>145</v>
      </c>
      <c r="C1" s="50" t="s">
        <v>13</v>
      </c>
      <c r="D1" s="51" t="s">
        <v>30</v>
      </c>
      <c r="E1" s="52" t="s">
        <v>31</v>
      </c>
    </row>
    <row r="2" spans="1:5" s="53" customFormat="1" ht="80" x14ac:dyDescent="0.2">
      <c r="A2" s="54">
        <v>3</v>
      </c>
      <c r="B2" s="55" t="s">
        <v>146</v>
      </c>
      <c r="C2" s="56" t="s">
        <v>33</v>
      </c>
      <c r="D2" s="44" t="s">
        <v>147</v>
      </c>
      <c r="E2" s="73"/>
    </row>
    <row r="3" spans="1:5" s="53" customFormat="1" ht="64" x14ac:dyDescent="0.2">
      <c r="A3" s="57"/>
      <c r="B3" s="58"/>
      <c r="C3" s="56" t="s">
        <v>35</v>
      </c>
      <c r="D3" s="45" t="s">
        <v>148</v>
      </c>
      <c r="E3" s="73"/>
    </row>
    <row r="4" spans="1:5" s="53" customFormat="1" ht="64" x14ac:dyDescent="0.2">
      <c r="A4" s="57"/>
      <c r="B4" s="58"/>
      <c r="C4" s="56" t="s">
        <v>37</v>
      </c>
      <c r="D4" s="44" t="s">
        <v>149</v>
      </c>
      <c r="E4" s="73"/>
    </row>
    <row r="5" spans="1:5" s="53" customFormat="1" ht="64" x14ac:dyDescent="0.2">
      <c r="A5" s="57"/>
      <c r="B5" s="58"/>
      <c r="C5" s="56" t="s">
        <v>39</v>
      </c>
      <c r="D5" s="45" t="s">
        <v>150</v>
      </c>
      <c r="E5" s="73"/>
    </row>
    <row r="6" spans="1:5" s="53" customFormat="1" ht="64" x14ac:dyDescent="0.2">
      <c r="A6" s="57"/>
      <c r="B6" s="58"/>
      <c r="C6" s="56" t="s">
        <v>41</v>
      </c>
      <c r="D6" s="44" t="s">
        <v>151</v>
      </c>
      <c r="E6" s="73"/>
    </row>
    <row r="7" spans="1:5" s="53" customFormat="1" ht="16" x14ac:dyDescent="0.2">
      <c r="A7" s="59" t="s">
        <v>28</v>
      </c>
      <c r="B7" s="49" t="s">
        <v>145</v>
      </c>
      <c r="C7" s="60" t="s">
        <v>13</v>
      </c>
      <c r="D7" s="61" t="s">
        <v>30</v>
      </c>
      <c r="E7" s="62" t="s">
        <v>31</v>
      </c>
    </row>
    <row r="8" spans="1:5" s="53" customFormat="1" ht="48" x14ac:dyDescent="0.2">
      <c r="A8" s="54">
        <v>4</v>
      </c>
      <c r="B8" s="55" t="s">
        <v>152</v>
      </c>
      <c r="C8" s="53" t="s">
        <v>33</v>
      </c>
      <c r="D8" s="44" t="s">
        <v>153</v>
      </c>
      <c r="E8" s="73"/>
    </row>
    <row r="9" spans="1:5" s="53" customFormat="1" ht="80" x14ac:dyDescent="0.2">
      <c r="A9" s="57"/>
      <c r="B9" s="58"/>
      <c r="C9" s="53" t="s">
        <v>35</v>
      </c>
      <c r="D9" s="45" t="s">
        <v>154</v>
      </c>
      <c r="E9" s="73"/>
    </row>
    <row r="10" spans="1:5" s="53" customFormat="1" ht="64" x14ac:dyDescent="0.2">
      <c r="A10" s="57"/>
      <c r="B10" s="58"/>
      <c r="C10" s="53" t="s">
        <v>37</v>
      </c>
      <c r="D10" s="44" t="s">
        <v>155</v>
      </c>
      <c r="E10" s="73"/>
    </row>
    <row r="11" spans="1:5" s="53" customFormat="1" ht="48" x14ac:dyDescent="0.2">
      <c r="A11" s="57"/>
      <c r="B11" s="58"/>
      <c r="C11" s="53" t="s">
        <v>39</v>
      </c>
      <c r="D11" s="44" t="s">
        <v>156</v>
      </c>
      <c r="E11" s="73"/>
    </row>
    <row r="12" spans="1:5" s="53" customFormat="1" ht="48" x14ac:dyDescent="0.2">
      <c r="A12" s="63"/>
      <c r="B12" s="64"/>
      <c r="C12" s="65" t="s">
        <v>41</v>
      </c>
      <c r="D12" s="44" t="s">
        <v>157</v>
      </c>
      <c r="E12" s="74"/>
    </row>
    <row r="13" spans="1:5" s="53" customFormat="1" ht="16" x14ac:dyDescent="0.2">
      <c r="A13" s="59" t="s">
        <v>28</v>
      </c>
      <c r="B13" s="49" t="s">
        <v>145</v>
      </c>
      <c r="C13" s="60" t="s">
        <v>13</v>
      </c>
      <c r="D13" s="61" t="s">
        <v>30</v>
      </c>
      <c r="E13" s="62" t="s">
        <v>31</v>
      </c>
    </row>
    <row r="14" spans="1:5" s="53" customFormat="1" ht="32" x14ac:dyDescent="0.2">
      <c r="A14" s="54">
        <v>4</v>
      </c>
      <c r="B14" s="55" t="s">
        <v>158</v>
      </c>
      <c r="C14" s="53" t="s">
        <v>33</v>
      </c>
      <c r="D14" s="44" t="s">
        <v>159</v>
      </c>
      <c r="E14" s="73"/>
    </row>
    <row r="15" spans="1:5" s="53" customFormat="1" ht="64" x14ac:dyDescent="0.2">
      <c r="A15" s="57"/>
      <c r="B15" s="58"/>
      <c r="C15" s="53" t="s">
        <v>35</v>
      </c>
      <c r="D15" s="45" t="s">
        <v>160</v>
      </c>
      <c r="E15" s="73"/>
    </row>
    <row r="16" spans="1:5" s="53" customFormat="1" ht="48" x14ac:dyDescent="0.2">
      <c r="A16" s="57"/>
      <c r="B16" s="58"/>
      <c r="C16" s="53" t="s">
        <v>37</v>
      </c>
      <c r="D16" s="46" t="s">
        <v>161</v>
      </c>
      <c r="E16" s="73"/>
    </row>
    <row r="17" spans="1:5" s="53" customFormat="1" ht="48" x14ac:dyDescent="0.2">
      <c r="A17" s="57"/>
      <c r="B17" s="58"/>
      <c r="C17" s="53" t="s">
        <v>39</v>
      </c>
      <c r="D17" s="45" t="s">
        <v>162</v>
      </c>
      <c r="E17" s="73"/>
    </row>
    <row r="18" spans="1:5" s="53" customFormat="1" ht="32" x14ac:dyDescent="0.2">
      <c r="A18" s="63"/>
      <c r="B18" s="64"/>
      <c r="C18" s="65" t="s">
        <v>41</v>
      </c>
      <c r="D18" s="44" t="s">
        <v>163</v>
      </c>
      <c r="E18" s="74"/>
    </row>
    <row r="19" spans="1:5" s="53" customFormat="1" ht="16" x14ac:dyDescent="0.2">
      <c r="A19" s="59" t="s">
        <v>28</v>
      </c>
      <c r="B19" s="49" t="s">
        <v>145</v>
      </c>
      <c r="C19" s="60" t="s">
        <v>13</v>
      </c>
      <c r="D19" s="61" t="s">
        <v>30</v>
      </c>
      <c r="E19" s="62" t="s">
        <v>31</v>
      </c>
    </row>
    <row r="20" spans="1:5" s="53" customFormat="1" ht="64" x14ac:dyDescent="0.2">
      <c r="A20" s="54">
        <v>4</v>
      </c>
      <c r="B20" s="55" t="s">
        <v>164</v>
      </c>
      <c r="C20" s="53" t="s">
        <v>33</v>
      </c>
      <c r="D20" s="44" t="s">
        <v>165</v>
      </c>
      <c r="E20" s="73"/>
    </row>
    <row r="21" spans="1:5" s="53" customFormat="1" ht="80" x14ac:dyDescent="0.2">
      <c r="A21" s="57"/>
      <c r="B21" s="58"/>
      <c r="C21" s="53" t="s">
        <v>35</v>
      </c>
      <c r="D21" s="45" t="s">
        <v>166</v>
      </c>
      <c r="E21" s="73"/>
    </row>
    <row r="22" spans="1:5" s="53" customFormat="1" ht="64" x14ac:dyDescent="0.2">
      <c r="A22" s="57"/>
      <c r="B22" s="58"/>
      <c r="C22" s="53" t="s">
        <v>37</v>
      </c>
      <c r="D22" s="44" t="s">
        <v>167</v>
      </c>
      <c r="E22" s="73"/>
    </row>
    <row r="23" spans="1:5" s="53" customFormat="1" ht="64" x14ac:dyDescent="0.2">
      <c r="A23" s="57"/>
      <c r="B23" s="58"/>
      <c r="C23" s="53" t="s">
        <v>39</v>
      </c>
      <c r="D23" s="45" t="s">
        <v>168</v>
      </c>
      <c r="E23" s="73"/>
    </row>
    <row r="24" spans="1:5" s="53" customFormat="1" ht="80" x14ac:dyDescent="0.2">
      <c r="A24" s="66"/>
      <c r="B24" s="64"/>
      <c r="C24" s="65" t="s">
        <v>41</v>
      </c>
      <c r="D24" s="47" t="s">
        <v>169</v>
      </c>
      <c r="E24" s="74"/>
    </row>
    <row r="25" spans="1:5" x14ac:dyDescent="0.2">
      <c r="A25" s="5">
        <f>SUM(A2:A24)</f>
        <v>15</v>
      </c>
      <c r="B25" s="6" t="s">
        <v>56</v>
      </c>
      <c r="C25" s="4"/>
      <c r="D25" s="4"/>
      <c r="E25" s="4"/>
    </row>
    <row r="26" spans="1:5" x14ac:dyDescent="0.2">
      <c r="A26" s="5">
        <f>COUNTIF(A2:A22,"&gt;=1")</f>
        <v>4</v>
      </c>
      <c r="B26" s="6" t="s">
        <v>57</v>
      </c>
      <c r="C26" s="4"/>
      <c r="D26" s="4"/>
      <c r="E26" s="4"/>
    </row>
    <row r="27" spans="1:5" x14ac:dyDescent="0.2">
      <c r="A27" s="39"/>
      <c r="C27" s="4"/>
      <c r="D27" s="4"/>
      <c r="E27" s="4"/>
    </row>
    <row r="28" spans="1:5" x14ac:dyDescent="0.2">
      <c r="A28" s="39" cm="1">
        <f t="array" ref="A28">AVERAGE(IF(ISNUMBER(A2:A24),A2:A24))</f>
        <v>3.75</v>
      </c>
      <c r="B28" s="6" t="s">
        <v>58</v>
      </c>
      <c r="C28" s="4"/>
      <c r="D28" s="4"/>
      <c r="E28" s="4"/>
    </row>
    <row r="29" spans="1:5" x14ac:dyDescent="0.2">
      <c r="A29" s="6"/>
      <c r="C29" s="4"/>
      <c r="D29" s="4"/>
      <c r="E29" s="4"/>
    </row>
    <row r="30" spans="1:5" x14ac:dyDescent="0.2">
      <c r="C30" s="4"/>
      <c r="D30" s="4"/>
      <c r="E30" s="4"/>
    </row>
    <row r="31" spans="1:5" x14ac:dyDescent="0.2">
      <c r="A31" s="4"/>
      <c r="C31" s="4"/>
      <c r="D31" s="4"/>
      <c r="E31" s="4"/>
    </row>
  </sheetData>
  <mergeCells count="4">
    <mergeCell ref="E2:E6"/>
    <mergeCell ref="E8:E12"/>
    <mergeCell ref="E14:E18"/>
    <mergeCell ref="E20:E24"/>
  </mergeCells>
  <dataValidations count="3">
    <dataValidation type="whole" allowBlank="1" showInputMessage="1" showErrorMessage="1" errorTitle="Score" error="The score entered is not valid." sqref="A1 A3:A7 A9:A13 A15:A19 A30:A31 A21:A24" xr:uid="{4ABF75DE-CDFC-484C-A7D7-40F0B95D3EC9}">
      <formula1>1</formula1>
      <formula2>5</formula2>
    </dataValidation>
    <dataValidation type="list" allowBlank="1" showInputMessage="1" showErrorMessage="1" errorTitle="Score" error="The score entered is not valid." sqref="A2 A8 A14 A20" xr:uid="{1361B2F8-6A45-4DA1-9031-771E2ED10123}">
      <formula1>"5,4,3,2,1,NA"</formula1>
    </dataValidation>
    <dataValidation type="whole" allowBlank="1" showInputMessage="1" showErrorMessage="1" errorTitle="Score" error="The score entered is not valid" sqref="A29" xr:uid="{E45EBE89-E360-488A-BAD1-BF32E55A690C}">
      <formula1>1</formula1>
      <formula2>5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0921E-E362-42A1-9156-FF40295D2866}">
  <sheetPr>
    <tabColor rgb="FF00FFFF"/>
  </sheetPr>
  <dimension ref="A1:F10"/>
  <sheetViews>
    <sheetView workbookViewId="0">
      <selection activeCell="B10" sqref="B10"/>
    </sheetView>
  </sheetViews>
  <sheetFormatPr baseColWidth="10" defaultColWidth="8.83203125" defaultRowHeight="15" x14ac:dyDescent="0.2"/>
  <cols>
    <col min="1" max="1" width="73.33203125" bestFit="1" customWidth="1"/>
    <col min="6" max="6" width="14.1640625" bestFit="1" customWidth="1"/>
  </cols>
  <sheetData>
    <row r="1" spans="1:6" s="4" customFormat="1" ht="32" x14ac:dyDescent="0.2">
      <c r="A1" s="30" t="s">
        <v>170</v>
      </c>
      <c r="B1" s="31" t="s">
        <v>13</v>
      </c>
      <c r="C1" s="32" t="s">
        <v>171</v>
      </c>
      <c r="F1"/>
    </row>
    <row r="3" spans="1:6" x14ac:dyDescent="0.2">
      <c r="A3" t="s">
        <v>172</v>
      </c>
      <c r="B3" s="40">
        <v>3</v>
      </c>
    </row>
    <row r="4" spans="1:6" x14ac:dyDescent="0.2">
      <c r="A4" t="s">
        <v>173</v>
      </c>
      <c r="B4" s="40">
        <v>2</v>
      </c>
    </row>
    <row r="5" spans="1:6" x14ac:dyDescent="0.2">
      <c r="A5" t="s">
        <v>174</v>
      </c>
      <c r="B5" s="40">
        <v>3</v>
      </c>
    </row>
    <row r="7" spans="1:6" x14ac:dyDescent="0.2">
      <c r="B7">
        <f>SUMIF(B3:B5,"&lt;&gt;#N/A")</f>
        <v>8</v>
      </c>
      <c r="C7" s="6" t="s">
        <v>175</v>
      </c>
    </row>
    <row r="8" spans="1:6" x14ac:dyDescent="0.2">
      <c r="B8">
        <f>COUNTIF(B1:B5,"&gt;=1")</f>
        <v>3</v>
      </c>
      <c r="C8" s="6" t="s">
        <v>176</v>
      </c>
    </row>
    <row r="9" spans="1:6" x14ac:dyDescent="0.2">
      <c r="C9" s="6"/>
    </row>
    <row r="10" spans="1:6" x14ac:dyDescent="0.2">
      <c r="B10" s="43" cm="1">
        <f t="array" ref="B10">AVERAGE(IF(ISNUMBER(B3:B5),B3:B5))</f>
        <v>2.6666666666666665</v>
      </c>
      <c r="C10" s="6" t="s">
        <v>177</v>
      </c>
    </row>
  </sheetData>
  <dataValidations count="1">
    <dataValidation type="list" allowBlank="1" showInputMessage="1" showErrorMessage="1" errorTitle="Score" error="The score entered is not valid." sqref="B3:B5" xr:uid="{5A033F9D-5FE5-4477-810A-AD5E6DB456ED}">
      <formula1>"5,4,3,2,1,NA"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FB09576CDC6D4792534428EF808C95" ma:contentTypeVersion="20" ma:contentTypeDescription="Create a new document." ma:contentTypeScope="" ma:versionID="a78b20b11d107b74c18c3b77e996ef48">
  <xsd:schema xmlns:xsd="http://www.w3.org/2001/XMLSchema" xmlns:xs="http://www.w3.org/2001/XMLSchema" xmlns:p="http://schemas.microsoft.com/office/2006/metadata/properties" xmlns:ns1="http://schemas.microsoft.com/sharepoint/v3" xmlns:ns3="8196bf2e-7530-4ac4-a197-4e8bc40756ac" xmlns:ns4="b4853e39-3014-4e3e-9ab3-57ece3b9c85d" targetNamespace="http://schemas.microsoft.com/office/2006/metadata/properties" ma:root="true" ma:fieldsID="5653221c6d3a6943cf3f98d61ce26ebd" ns1:_="" ns3:_="" ns4:_="">
    <xsd:import namespace="http://schemas.microsoft.com/sharepoint/v3"/>
    <xsd:import namespace="8196bf2e-7530-4ac4-a197-4e8bc40756ac"/>
    <xsd:import namespace="b4853e39-3014-4e3e-9ab3-57ece3b9c85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LengthInSeconds" minOccurs="0"/>
                <xsd:element ref="ns3:MediaServiceLocation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96bf2e-7530-4ac4-a197-4e8bc40756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6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853e39-3014-4e3e-9ab3-57ece3b9c85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activity xmlns="8196bf2e-7530-4ac4-a197-4e8bc40756ac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F67D36E-A24C-430C-87C0-85AC0631B1A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E194014-2F36-48F9-BF89-2A0F8FE5C0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196bf2e-7530-4ac4-a197-4e8bc40756ac"/>
    <ds:schemaRef ds:uri="b4853e39-3014-4e3e-9ab3-57ece3b9c8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A22C04-1BED-49E8-9522-1B74657244B6}">
  <ds:schemaRefs>
    <ds:schemaRef ds:uri="b4853e39-3014-4e3e-9ab3-57ece3b9c85d"/>
    <ds:schemaRef ds:uri="http://purl.org/dc/dcmitype/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2006/documentManagement/types"/>
    <ds:schemaRef ds:uri="8196bf2e-7530-4ac4-a197-4e8bc40756ac"/>
    <ds:schemaRef ds:uri="http://schemas.microsoft.com/office/infopath/2007/PartnerControls"/>
    <ds:schemaRef ds:uri="http://schemas.microsoft.com/sharepoint/v3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What is a competency</vt:lpstr>
      <vt:lpstr>Score totals</vt:lpstr>
      <vt:lpstr>Acts with Integrity</vt:lpstr>
      <vt:lpstr>Communicates Effectively</vt:lpstr>
      <vt:lpstr>Learns &amp; Shares</vt:lpstr>
      <vt:lpstr>Makes Sound Decisions</vt:lpstr>
      <vt:lpstr>Serves Others</vt:lpstr>
      <vt:lpstr>Supervises Others</vt:lpstr>
      <vt:lpstr>Technical Knowledge</vt:lpstr>
      <vt:lpstr>Professional Skills</vt:lpstr>
      <vt:lpstr>Job Performance</vt:lpstr>
      <vt:lpstr>Standard Operating Practice</vt:lpstr>
      <vt:lpstr>Safe Work Practices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Lisa R McCleary</dc:creator>
  <cp:keywords/>
  <dc:description/>
  <cp:lastModifiedBy>Andrew Kersh</cp:lastModifiedBy>
  <cp:revision/>
  <dcterms:created xsi:type="dcterms:W3CDTF">2024-11-04T17:09:13Z</dcterms:created>
  <dcterms:modified xsi:type="dcterms:W3CDTF">2026-01-06T15:03:41Z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0x0101008EFB09576CDC6D4792534428EF808C95</vt:lpwstr>
  </property>
</Properties>
</file>