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mc:AlternateContent xmlns:mc="http://schemas.openxmlformats.org/markup-compatibility/2006">
    <mc:Choice Requires="x15">
      <x15ac:absPath xmlns:x15ac="http://schemas.microsoft.com/office/spreadsheetml/2010/11/ac" url="/Users/andrewkersh/Downloads/"/>
    </mc:Choice>
  </mc:AlternateContent>
  <xr:revisionPtr revIDLastSave="0" documentId="8_{79881EFF-C303-7448-BDF3-17E1B871AB6A}" xr6:coauthVersionLast="47" xr6:coauthVersionMax="47" xr10:uidLastSave="{00000000-0000-0000-0000-000000000000}"/>
  <bookViews>
    <workbookView xWindow="-140" yWindow="620" windowWidth="19420" windowHeight="10300" firstSheet="1" activeTab="1" xr2:uid="{00000000-000D-0000-FFFF-FFFF00000000}"/>
  </bookViews>
  <sheets>
    <sheet name="What is a competency" sheetId="2" r:id="rId1"/>
    <sheet name="Score totals" sheetId="7" r:id="rId2"/>
    <sheet name="Acts with Integrity" sheetId="1" r:id="rId3"/>
    <sheet name="Communicates Effectively" sheetId="3" r:id="rId4"/>
    <sheet name="Learns &amp; Shares" sheetId="4" r:id="rId5"/>
    <sheet name="Makes Sound Decisions" sheetId="5" r:id="rId6"/>
    <sheet name="Serves Others" sheetId="6" r:id="rId7"/>
    <sheet name="Technical Knowledge" sheetId="15" r:id="rId8"/>
    <sheet name="Professional Skills" sheetId="16" r:id="rId9"/>
    <sheet name="Job Performance" sheetId="17" r:id="rId10"/>
    <sheet name="Standard Operating Practice" sheetId="18" r:id="rId11"/>
    <sheet name="Safe Work Practices" sheetId="19"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7" l="1"/>
  <c r="B14" i="7"/>
  <c r="B13" i="7"/>
  <c r="B12" i="7"/>
  <c r="B11" i="7"/>
  <c r="B10" i="7"/>
  <c r="C10" i="19" a="1"/>
  <c r="C10" i="19" s="1"/>
  <c r="C8" i="19"/>
  <c r="C7" i="19"/>
  <c r="B10" i="18" a="1"/>
  <c r="B10" i="18" s="1"/>
  <c r="B8" i="18"/>
  <c r="B7" i="18"/>
  <c r="B10" i="17" a="1"/>
  <c r="B10" i="17" s="1"/>
  <c r="B8" i="17"/>
  <c r="B7" i="17"/>
  <c r="B10" i="16" a="1"/>
  <c r="B10" i="16" s="1"/>
  <c r="B8" i="16"/>
  <c r="B7" i="16"/>
  <c r="B10" i="15" a="1"/>
  <c r="B10" i="15" s="1"/>
  <c r="A16" i="6" a="1"/>
  <c r="A16" i="6" s="1"/>
  <c r="B6" i="7" s="1"/>
  <c r="A22" i="5" a="1"/>
  <c r="A22" i="5" s="1"/>
  <c r="B5" i="7" s="1"/>
  <c r="B8" i="15"/>
  <c r="A14" i="6"/>
  <c r="A28" i="4" a="1"/>
  <c r="A28" i="4"/>
  <c r="B4" i="7"/>
  <c r="A13" i="6"/>
  <c r="A20" i="5"/>
  <c r="A19" i="5"/>
  <c r="A26" i="4"/>
  <c r="A25" i="4"/>
  <c r="B3" i="7"/>
  <c r="A25" i="3"/>
  <c r="A28" i="3" a="1"/>
  <c r="A28" i="3" s="1"/>
  <c r="A26" i="3"/>
  <c r="B2" i="7"/>
  <c r="A22" i="1" a="1"/>
  <c r="A22" i="1"/>
  <c r="A20" i="1"/>
  <c r="B7" i="15"/>
  <c r="A1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<sst xmlns="http://schemas.openxmlformats.org/spreadsheetml/2006/main" count="357" uniqueCount="165">
  <si>
    <t>What is:</t>
  </si>
  <si>
    <t>Definition</t>
  </si>
  <si>
    <t>Competency</t>
  </si>
  <si>
    <t>a combination of observable and measurable knowledge, skills, abilities and other characteristics that contribute to enhanced staff performance and ultimately result in organizational success</t>
  </si>
  <si>
    <t>Knowledge</t>
  </si>
  <si>
    <t>the cognizance of facts, truths and principles gained from formal training and/or experience</t>
  </si>
  <si>
    <t>Skill</t>
  </si>
  <si>
    <t>a developed proficiency or dexterity in mental operations or physical processes that is often acquired through specialized training</t>
  </si>
  <si>
    <t>Ability</t>
  </si>
  <si>
    <t>the power or aptitude to perform physical or mental activities that are often affiliated with a particular profession or trade</t>
  </si>
  <si>
    <t>Other Characteristics</t>
  </si>
  <si>
    <t>attributes, properties, or qualities of individuals that reflect one's unique personal makeup</t>
  </si>
  <si>
    <t>KSAO</t>
  </si>
  <si>
    <t>Score</t>
  </si>
  <si>
    <t>Average Score</t>
  </si>
  <si>
    <t>Acts with Integrity</t>
  </si>
  <si>
    <t>Commuicates Effectively</t>
  </si>
  <si>
    <t>Learns &amp; Shares</t>
  </si>
  <si>
    <t>Makes Sound Decisions</t>
  </si>
  <si>
    <t>Serves Others</t>
  </si>
  <si>
    <t>Roles and Responsibilities</t>
  </si>
  <si>
    <t>Technical Knowledge</t>
  </si>
  <si>
    <t>Professional Skills</t>
  </si>
  <si>
    <t>Job Performance</t>
  </si>
  <si>
    <t>Standard Operating Practice</t>
  </si>
  <si>
    <t>Safe Work Practices</t>
  </si>
  <si>
    <t>OVERALL TOTAL</t>
  </si>
  <si>
    <t>AVERAGE OF ALL COMPETENCY AVERAGES</t>
  </si>
  <si>
    <t xml:space="preserve"> </t>
  </si>
  <si>
    <t>Insert score</t>
  </si>
  <si>
    <t>KSAO: Acts with Integrity</t>
  </si>
  <si>
    <t>Description</t>
  </si>
  <si>
    <t>Notes</t>
  </si>
  <si>
    <t>1- Needs Improvement</t>
  </si>
  <si>
    <t>2- Developing</t>
  </si>
  <si>
    <t>3- Consistently Delivers</t>
  </si>
  <si>
    <t>4- Exceeds Expectations</t>
  </si>
  <si>
    <t>5- Role Model</t>
  </si>
  <si>
    <t>Trust/Respect</t>
  </si>
  <si>
    <t>Is seen by others as a mentor; Is trusted to lead organizational wide initiatives and/or be a representative of the University</t>
  </si>
  <si>
    <t>Utilization of University Resources</t>
  </si>
  <si>
    <t>Disregards value of University resources in supporting goals and objectives</t>
  </si>
  <si>
    <t>Learning to be good steward of University resources but still needs guidance</t>
  </si>
  <si>
    <t>Encourages efficient use of institutional resources and identifies areas where institutional resources could be saved</t>
  </si>
  <si>
    <t>Proactively leverages University resources for optimal outcomes; Explores innovative use of existing University resources to support achieving outcomes</t>
  </si>
  <si>
    <t>Consistently mobilizes diverse University resources to achieve shared strategic vision and goals; Proactively looks for ways to conserve University resources or use resources more strategically.</t>
  </si>
  <si>
    <t>Work Ethic</t>
  </si>
  <si>
    <t>Does not consistently complete work assignments, nor adhere to work schedule and/or has frequent unapproved absences</t>
  </si>
  <si>
    <t>Consistently completes work assignments and is reliably present for work on a consistent and timely basis</t>
  </si>
  <si>
    <t>Completes all work assignments in a high quality and timely manner, including work under pressure</t>
  </si>
  <si>
    <t>Promotes and accepts accountability by setting clear expectations, ensuring there is agreement that a commitment is achievable and that the goal is attainable</t>
  </si>
  <si>
    <t>KSAO: Communicates Effectively</t>
  </si>
  <si>
    <t>Active Listening</t>
  </si>
  <si>
    <t>Shows little interest in what others have to say; Monopolizes conversations; Often distracted and/or not engaged</t>
  </si>
  <si>
    <t>Shows Attentiveness; Gives the speaker undivided attention and appears interested in the message</t>
  </si>
  <si>
    <t>Listens carefully; Attends to verbal and non-verbal cues that create a deeper understanding of the message; Allows others to speak without unnecessarily interrupting them</t>
  </si>
  <si>
    <t>Takes the time to think about what is heard before responding; Refrains from interrupting or correcting the person speaking, allowing the person to make their point; Calls on those who haven’t spoken</t>
  </si>
  <si>
    <t>Asks clarifying questions that elicit clearer and more detailed information; Confirms understanding by paraphrasing or summarizing what others have said</t>
  </si>
  <si>
    <t>Conflict Management</t>
  </si>
  <si>
    <t>Does not remain calm and clear in communications with others during conflict; Lets panic, anger, or other emotional responses drive behavior in ways that are inappropriate for the workplace; The reaction results in further escalation, rather than resolution.</t>
  </si>
  <si>
    <t>Remains calm and clear in communications with others during conflict; Demonstrates diplomacy and tact; Addresses opposing parties cautiously and takes time to understand their own role in the conflict before becoming actively involved</t>
  </si>
  <si>
    <t>Can be relied upon to consistently handle conflict and tense situations fairly and respectfully; Views opposing parties as equal partners in terms of their right to express their own viewpoints; Is consciously aware of differences, conflict-related issues and risks, including negative consequences</t>
  </si>
  <si>
    <t>Listens to and reframes conflicting points of view in a constructive manner; Fosters consensus among disagreeing parties; Mediates conflict between direct reports in a constructive and timely manner</t>
  </si>
  <si>
    <t>Establishes and maintains a work environment that accepts and embraces constructive feedback; Effectively facilitates consensus beyond own team or across multiple departments on issues or conflicts that are relevant to one's own work or functional area; Leads a team through uncertainty or ambiguity to achieve a positive and beneficial outcome</t>
  </si>
  <si>
    <t>Verbal Communication</t>
  </si>
  <si>
    <t>Does not speak in a manner that is organized or appropriate; Does not adapt communication content and methods to the needs of the situation or audience</t>
  </si>
  <si>
    <t>Demonstrates logical and organized communication in a professional manner; Effectively shares information in a variety of settings ranging from one-on-one meetings to large group settings</t>
  </si>
  <si>
    <t>Practices highly proficient communication; Listens to and synthesizes others' ideas; Explains even complex issues clearly and succinctly; Uses best practices/tactics to engage and influence an audience</t>
  </si>
  <si>
    <t>Written Communication</t>
  </si>
  <si>
    <t>Routinely makes errors; Is confusing or difficult to understand; Does not adapt to the intended audience</t>
  </si>
  <si>
    <t>Produces written communication that is generally easy to understand; Conveys information in a clear manner that is quickly understood by others</t>
  </si>
  <si>
    <t>Demonstrates effective use of grammar including syntax, mechanics, and word usage; Is able to communicate complex messages in a succinct manner</t>
  </si>
  <si>
    <t>Organizes professional content and messages in a way that is easy to understand; Uses audience-appropriate wording and writing style to convey complex ideas</t>
  </si>
  <si>
    <t>Effectively adjusts the level and tone of writing to audience; Engages in written communication that reaches a University-wide and/or broad external audience</t>
  </si>
  <si>
    <t>KSAO: Learns and Shares</t>
  </si>
  <si>
    <t>Finding &amp; Applying Knowledge</t>
  </si>
  <si>
    <t>Does not seek out or understand how to seek out necessary information to fulfill job responsibilities when needed</t>
  </si>
  <si>
    <t>Seeks out necessary information to fulfill job responsibilities as needed</t>
  </si>
  <si>
    <t>Proactively seeks out sources of information to improve work procedures, processes and/or overall performance</t>
  </si>
  <si>
    <t>Frequently seeks out and maintains resources needed to improve performance for both self and team</t>
  </si>
  <si>
    <t>Contributes to the establishment of policies and procedures that support the value of continuous learning and application</t>
  </si>
  <si>
    <t>Learning Agility</t>
  </si>
  <si>
    <t>Does not seek out information or apply learned knowledge to improve one's own performance</t>
  </si>
  <si>
    <t>Seeks out information and applies learned knowledge to improve one's own performance</t>
  </si>
  <si>
    <t>Considers, evaluates, and incorporates learned knowledge, as well as suggestions from others; Embraces unfamiliar opportunities and learns quickly from experiences</t>
  </si>
  <si>
    <t>Frequently reflects on ways to improve one's own performance and identifies specific areas for improvement; Asks for feedback when mastering new ideas, skills, or concepts</t>
  </si>
  <si>
    <t>Contributes to the establishment of policies and procedures that support the value of continuous learning and application; Anticipates barriers or problems, and works to identify ways to mitigate these</t>
  </si>
  <si>
    <t>Sharing &amp; Contributing</t>
  </si>
  <si>
    <t>Does not share job-related knowledge with co-workers or supervisor</t>
  </si>
  <si>
    <t>Shares job-related knowledge with co-workers and supervisor to improve one's own performance and team performance when appropriate</t>
  </si>
  <si>
    <t>Readily shares own knowledge, skills and experience to enable others to meet their goals and to increase the knowledge of the team</t>
  </si>
  <si>
    <t>Shares knowledge with, and beyond, one’s immediate team or functional area to improve collaboration and performance</t>
  </si>
  <si>
    <t>Promotes knowledge transfer of best practices and sharing of resources, both internal and external to the University</t>
  </si>
  <si>
    <t>University Knowledge</t>
  </si>
  <si>
    <t>Displays a lack of interest in developing an understanding of University activities, resources, structures and processes</t>
  </si>
  <si>
    <t>Shows an active interest in learning about University activities, resources, structures and processes</t>
  </si>
  <si>
    <t>Is familiar with University internal structure and understands how work gets done through formal and informal channels; Participates in University activities and events</t>
  </si>
  <si>
    <t>Demonstrates an appreciation of, and advocates for, University resources, structures and processes through participation in events/activities when appropriate</t>
  </si>
  <si>
    <t>Holds a high level of knowledge of University resources, structures and processes; Serves as a resource for others on how work gets done and who to contact for information or assistance; active, as both a participant and leader, in University events and activities</t>
  </si>
  <si>
    <t>KSAO: Makes Sound Decisions</t>
  </si>
  <si>
    <t>Critical Thinking</t>
  </si>
  <si>
    <t>Frequently neglects to consider the strengths and weaknesses of a course of action; Implements solutions that are limited in scope; May produce useful ideas or explanations for circum- stances but lacks ability to identify or include cause and effect</t>
  </si>
  <si>
    <t>Developing the ability to determine the strengths and weaknesses of a course of action before making decisions; Developing the ability to identify thoughtful solutions, including identifying cause and effect</t>
  </si>
  <si>
    <t>Often determines the strengths and weaknesses of a course of action before making decisions; Identifies thoughtful solutions, including identifying cause and effect</t>
  </si>
  <si>
    <t>Undertakes a complex task by breaking it down into manageable parts in a systemic, detailed way; Encourages others to consider the strengths and weaknesses of a course of action before making decisions</t>
  </si>
  <si>
    <t>Anticipates potential problems that may arise from a chosen course
of action and creates alternative solutions when necessary; Introduces new approaches; Examines situations and critically compares multiple or different points of view; Identifies linkage of actions to achieving outcomes</t>
  </si>
  <si>
    <t>Judgement and Decision Making</t>
  </si>
  <si>
    <t>Displays a lack of knowledge and understanding of how to make the decisions necessary to perform one's job; Often neglects to consult with others as appropriate or utilize relevant information when making decisions; Makes decisions for personal gain only</t>
  </si>
  <si>
    <t>Makes informed decisions based on available information; Utilizes information that is relevant, current and factual; Frequently anticipates potential obstacles to complete work tasks or meet commitments and prioritizes accordingly; Delegates decision- making responsibility when appropriate;</t>
  </si>
  <si>
    <t>Makes informed decisions based on available and hard-to-find information; Seeks the guidance of trusted supervisors and peers when trying to make nonroutine decisions; Is consistently relied  upon to be a sound decision maker in one’s own team; Serves as a source of expertise to others trying to make decisions; Thinks several steps ahead to anticipate likely outcomes and decide on the best course of action</t>
  </si>
  <si>
    <t>Makes decisions that consistently support and facilitate desired outcomes and align with organizational and departmental goals; Makes critical decisions only after thoroughly assessing the risks, benefits, and other considerations of a course of action; Is highly collaborative in terms of seeking input to solve problems and make decisions; Assists others in diagnosing problems, recognizing issues and consequences</t>
  </si>
  <si>
    <t>Develops, plans, and implements multi-tier solutions to complex or unprecedented problems; Encourages discussion and diverse opinions to generate a range of options; Makes sound decisions based on the organizational needs and objectives when faced
with differing stakeholder perspectives or ambiguous information</t>
  </si>
  <si>
    <t>Process Improvement</t>
  </si>
  <si>
    <t>Does not follow guidance from supervisor (or co-workers as appropriate) on how best to perform job duties.</t>
  </si>
  <si>
    <t>Follows the guidance of supervisors (or co-workers as appropriate) on how to best perform job duties.</t>
  </si>
  <si>
    <t>Frequently asks appropriate questions to gain a deeper understanding of the processes and systems relevant to one's job.</t>
  </si>
  <si>
    <t>Consistently sets priorities, focuses energy and resources, and strengthens the processes and systems relevant to one's job</t>
  </si>
  <si>
    <t>Explores industry trends and best practices related to one’s functional area and makes recommendations to improve current processes or systems.</t>
  </si>
  <si>
    <t>KSAO:Serves Others</t>
  </si>
  <si>
    <t>Cooperation &amp; Teamwork</t>
  </si>
  <si>
    <t>Does not consistently support decisions by the team or supervisor; Does not consistently cooperate with others to achieve the team or functional unit's goals</t>
  </si>
  <si>
    <t>Typically supports decisions by the team or supervisor; Cooperates with others to achieve the team or functional unit's goals; Expresses positive expectations of others in terms of their abilities, expected contributions, etc.; Speaks of and to team members in positive terms</t>
  </si>
  <si>
    <t>Contributes to a cooperative work environment by developing positive relationships with coworkers in one's own department or functional area; Genuinely values other’s input and expertise; Is willing to learn from others, including subordinates and peers, and is willing to share information with others; Solicits ideas and opinions to help form specific decisions or plans</t>
  </si>
  <si>
    <t>Is proactive in identifying areas for cooperation with peers; Often seeks out opportunities to collaborate within and across own department or functional area; Publicly credits others who have performed well; Encourages and empowers others</t>
  </si>
  <si>
    <t>Implements management and communication routines that facilitate cooperation and collaboration among team, department
and/or University</t>
  </si>
  <si>
    <t>KSAO: Serves Others</t>
  </si>
  <si>
    <t>Service Orientation</t>
  </si>
  <si>
    <t>Not consistently respectful to customers both internal and external to the University; Not always aware of who the customer is; Often misinterprets customer requests; Does not consistently address customer needs and concerns or does not try to become aware of customer needs and concerns; Frequently waits for customer to request before providing status updates</t>
  </si>
  <si>
    <t>Always aware of who the customer is and always respectful to customers both internal and external to the University; Ensures professional, timely, accurate and courteous service; Seeks to accurately understand customer needs and concerns before taking action on inquiries or requests; Maintains clear communication when dealing with customer service problems; Distributes helpful information to customer</t>
  </si>
  <si>
    <t>Acts to make things better and to provide better service to customers both internal and external to the University; Listens to customers and takes personal responsibility to address needs and concerns to meet or exceed requirements and expectations; Corrects problems promptly and nondefensively; Is willing to spend extra time and effort to fulfill commitments to customers</t>
  </si>
  <si>
    <t>Thinks and acts in the best interest of customers both internal and external to the University with the goal of improving service and/or solutions; Follows up with customers to ensure satisfaction and actively solicits feedback to discover needs and concerns; Knows the customer's issues and/or seeks information about the real underlying needs of the customer, beyond those expressed initially, and matches these to available services; Learns more about the customer in order to enhance the relationship and provide better service; Puts in extra time and effort in crisis situations; Proactively keeps customers informed with both formal and informal communications</t>
  </si>
  <si>
    <t>Identifies new/creative approaches to provide superior service to customers, both internal and external to the University; Devises strategies and option to ensure success; Commits to doing additional work/research in order to solve a customer's problem or surpass expectations; Inspires others to serve customers in creative, supportive ways; Helps others remove barriers to provide a high level of customer service; Often consults with diverse customer groups and recognizes trends to identify common issues, problems or gaps in service processes and systems to ensure customers are consistently kept informed of status and progress updates; Works with a long-term perspective in addressing a customer’s problems</t>
  </si>
  <si>
    <t>KSAO:Technical Knowledge</t>
  </si>
  <si>
    <t>Knows and understandsthe principle technical information required for their job</t>
  </si>
  <si>
    <t>Contributesideasfor technical problem-solving or process improvements.</t>
  </si>
  <si>
    <t>Stays current with technical information required to adapt to job changes</t>
  </si>
  <si>
    <t>KSAO:Professional Skills</t>
  </si>
  <si>
    <t>Has the expertise and skills necessary to perform their job duties effectively and efficiently</t>
  </si>
  <si>
    <t>Adopts and applies new skills to adapt to changesin their field.</t>
  </si>
  <si>
    <t>Readily shares skills with others to meet unit goals.</t>
  </si>
  <si>
    <t>KSAO:Job Performance</t>
  </si>
  <si>
    <t>Performs all job-associated tasks effectively, adequately implementing their technical knowledge and professional skills.</t>
  </si>
  <si>
    <t>Performs all job-associated tasks efficiently to meet unit goals in a timely manner</t>
  </si>
  <si>
    <t>Adapts and remains productive in response to a fluctuating work environment.</t>
  </si>
  <si>
    <t>KSAO:Standard Operating Practice</t>
  </si>
  <si>
    <t>Maintains up-to-date knowledge of applicable work-related requirements.</t>
  </si>
  <si>
    <t>Initiatessound judgement and a high level of commitment to adhering to expectations.</t>
  </si>
  <si>
    <t>Promptly corrects and reports any known issues of noncompliance.</t>
  </si>
  <si>
    <t>KSAO:Safe Work Practices</t>
  </si>
  <si>
    <t>Maintains up-to-date knowledge of applicable safe work practices.</t>
  </si>
  <si>
    <t>Initiates sound judgement and a high level of commitment to adhering to safe work practices.</t>
  </si>
  <si>
    <t>Stays alert and responsive to safety and security concerns, promptly reporting any known or suspected issues</t>
  </si>
  <si>
    <t>Does not act in a way that garners respect and trust in the workplace; Becomes defensive when asked to consider new/different ideas</t>
  </si>
  <si>
    <t>Seeks to understand and attempts to incorporate different points
of view; Respects and maintains confidentiality; Tells the truth and is honest in all dealings</t>
  </si>
  <si>
    <t>Fosters a work environment that encourages contribution and participation from a variety of different contributors; Keeps promises and commitments made to others; Does the right thing, event when it is difficult.</t>
  </si>
  <si>
    <t>Enhances respectful relationships with individuals and organizations ; Adheres to a set of core values that are represented in decisions and actions; Does not engage in situations or take actions considered inappropriate or which present a conflict of interest; Does not misrepresent self or use position of authority for personal gainn</t>
  </si>
  <si>
    <t>Consistently speaks in a manner that is organized and appropriate. Has the ability to create a topic that is appropriate to the audience and situation; Provides some useful information to the audience, with main points that are supported with appropriate material and sources</t>
  </si>
  <si>
    <t>Tailors communication style to the needs of each situation and audience; Delivers messages, using appropriate media and language that can be clearly understood by, and appeal to, wide variety of audiences;</t>
  </si>
  <si>
    <t>NA</t>
  </si>
  <si>
    <t>Competency Average</t>
  </si>
  <si>
    <t>Sum of Scores</t>
  </si>
  <si>
    <t>KSAOs Scored</t>
  </si>
  <si>
    <t>Sum</t>
  </si>
  <si>
    <t>Competencies Scored</t>
  </si>
  <si>
    <t>Average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</si>
</sst>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theme="1"/>
      <name val="Arial"/>
      <family val="2"/>
    </font>
    <font>
      <sz val="11"/>
      <color rgb="FF333333"/>
      <name val="Arial"/>
      <family val="2"/>
    </font>
    <font>
      <b/>
      <u/>
      <sz val="11"/>
      <color theme="1"/>
      <name val="Aptos Narrow"/>
      <family val="2"/>
      <scheme val="minor"/>
    </font>
    <font>
      <b/>
      <sz val="12"/>
      <color theme="1"/>
      <name val="Aptos Narrow"/>
      <family val="2"/>
      <scheme val="minor"/>
    </font>
    <font>
      <sz val="11"/>
      <color rgb="FF000000"/>
      <name val="Aptos Narrow"/>
      <family val="2"/>
      <scheme val="minor"/>
    </font>
    <font>
      <u/>
      <sz val="11"/>
      <color theme="1"/>
      <name val="Aptos Narrow"/>
      <family val="2"/>
      <scheme val="minor"/>
    </font>
    <font>
      <b/>
      <u/>
      <sz val="12"/>
      <color theme="1"/>
      <name val="Aptos Narrow"/>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49992370372631"/>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0"/>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thin">
        <color indexed="64"/>
      </left>
      <right/>
      <top style="thin">
        <color indexed="64"/>
      </top>
      <bottom/>
      <diagonal/>
    </border>
    <border>
      <left/>
      <right/>
      <top style="thin">
        <color indexed="64"/>
      </top>
      <bottom style="double">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65">
    <xf numFmtId="0" fontId="0" fillId="0" borderId="0" xfId="0"/>
    <xf numFmtId="0" fontId="19" fillId="0" borderId="0" xfId="0" applyFont="1" applyAlignment="1">
      <alignment wrapText="1"/>
    </xf>
    <xf numFmtId="0" fontId="19" fillId="0" borderId="0" xfId="0" applyFont="1" applyAlignment="1">
      <alignment vertical="center" wrapText="1"/>
    </xf>
    <xf numFmtId="0" fontId="18" fillId="0" borderId="0" xfId="0" applyFont="1" applyAlignment="1">
      <alignment vertical="center" wrapText="1"/>
    </xf>
    <xf numFmtId="0" fontId="0" fillId="0" borderId="0" xfId="0" applyAlignment="1">
      <alignment wrapText="1"/>
    </xf>
    <xf numFmtId="1" fontId="16" fillId="0" borderId="0" xfId="0" applyNumberFormat="1" applyFont="1"/>
    <xf numFmtId="0" fontId="16" fillId="0" borderId="0" xfId="0" applyFont="1"/>
    <xf numFmtId="0" fontId="0" fillId="0" borderId="10" xfId="0" applyBorder="1" applyAlignment="1">
      <alignment wrapText="1"/>
    </xf>
    <xf numFmtId="0" fontId="0" fillId="0" borderId="11" xfId="0" applyBorder="1" applyAlignment="1">
      <alignment wrapText="1"/>
    </xf>
    <xf numFmtId="0" fontId="21" fillId="33" borderId="10" xfId="0" applyFont="1" applyFill="1" applyBorder="1"/>
    <xf numFmtId="1" fontId="0" fillId="0" borderId="0" xfId="0" applyNumberFormat="1"/>
    <xf numFmtId="0" fontId="0" fillId="0" borderId="0" xfId="0" applyAlignment="1">
      <alignment horizontal="left" vertical="center" wrapText="1"/>
    </xf>
    <xf numFmtId="0" fontId="23" fillId="33" borderId="0" xfId="0" applyFont="1" applyFill="1" applyAlignment="1">
      <alignment wrapText="1"/>
    </xf>
    <xf numFmtId="1" fontId="20" fillId="33" borderId="12" xfId="0" applyNumberFormat="1" applyFont="1" applyFill="1" applyBorder="1"/>
    <xf numFmtId="0" fontId="20" fillId="33" borderId="13" xfId="0" applyFont="1" applyFill="1" applyBorder="1"/>
    <xf numFmtId="0" fontId="20" fillId="33" borderId="13" xfId="0" applyFont="1" applyFill="1" applyBorder="1" applyAlignment="1">
      <alignment wrapText="1"/>
    </xf>
    <xf numFmtId="0" fontId="20" fillId="33" borderId="14" xfId="0" applyFont="1" applyFill="1" applyBorder="1"/>
    <xf numFmtId="1" fontId="16" fillId="33" borderId="15" xfId="0" applyNumberFormat="1" applyFont="1" applyFill="1" applyBorder="1"/>
    <xf numFmtId="0" fontId="21" fillId="34" borderId="0" xfId="0" applyFont="1" applyFill="1"/>
    <xf numFmtId="1" fontId="16" fillId="0" borderId="17" xfId="0" applyNumberFormat="1" applyFont="1" applyBorder="1"/>
    <xf numFmtId="1" fontId="20" fillId="33" borderId="18" xfId="0" applyNumberFormat="1" applyFont="1" applyFill="1" applyBorder="1"/>
    <xf numFmtId="0" fontId="20" fillId="33" borderId="0" xfId="0" applyFont="1" applyFill="1"/>
    <xf numFmtId="0" fontId="20" fillId="33" borderId="16" xfId="0" applyFont="1" applyFill="1" applyBorder="1"/>
    <xf numFmtId="1" fontId="16" fillId="0" borderId="19" xfId="0" applyNumberFormat="1" applyFont="1" applyBorder="1"/>
    <xf numFmtId="0" fontId="0" fillId="0" borderId="20" xfId="0" applyBorder="1"/>
    <xf numFmtId="0" fontId="22" fillId="0" borderId="0" xfId="0" applyFont="1" applyAlignment="1">
      <alignment horizontal="left" vertical="center" wrapText="1"/>
    </xf>
    <xf numFmtId="0" fontId="22" fillId="0" borderId="0" xfId="0" applyFont="1" applyAlignment="1">
      <alignment horizontal="left" vertical="center"/>
    </xf>
    <xf numFmtId="0" fontId="0" fillId="0" borderId="0" xfId="0" applyAlignment="1">
      <alignment horizontal="left" vertical="center"/>
    </xf>
    <xf numFmtId="0" fontId="20" fillId="33" borderId="0" xfId="0" applyFont="1" applyFill="1" applyAlignment="1">
      <alignment wrapText="1"/>
    </xf>
    <xf numFmtId="0" fontId="16" fillId="0" borderId="17" xfId="0" applyFont="1" applyBorder="1"/>
    <xf numFmtId="0" fontId="16" fillId="0" borderId="19" xfId="0" applyFont="1" applyBorder="1"/>
    <xf numFmtId="0" fontId="23" fillId="33" borderId="13" xfId="0" applyFont="1" applyFill="1" applyBorder="1" applyAlignment="1">
      <alignment wrapText="1"/>
    </xf>
    <xf numFmtId="0" fontId="22" fillId="0" borderId="0" xfId="0" applyFont="1" applyAlignment="1">
      <alignment horizontal="justify" vertical="center" wrapText="1"/>
    </xf>
    <xf numFmtId="0" fontId="22" fillId="0" borderId="0" xfId="0" applyFont="1" applyAlignment="1">
      <alignment horizontal="left" vertical="center" wrapText="1" indent="1"/>
    </xf>
    <xf numFmtId="0" fontId="0" fillId="0" borderId="0" xfId="0" applyAlignment="1">
      <alignment horizontal="justify" vertical="center" wrapText="1"/>
    </xf>
    <xf numFmtId="0" fontId="22" fillId="0" borderId="20" xfId="0" applyFont="1" applyBorder="1" applyAlignment="1">
      <alignment horizontal="left" vertical="center" wrapText="1" indent="1"/>
    </xf>
    <xf numFmtId="0" fontId="0" fillId="0" borderId="0" xfId="0" applyAlignment="1">
      <alignment horizontal="left" vertical="center" wrapText="1" indent="1"/>
    </xf>
    <xf numFmtId="0" fontId="0" fillId="0" borderId="17" xfId="0" applyBorder="1"/>
    <xf numFmtId="0" fontId="0" fillId="0" borderId="19" xfId="0" applyBorder="1"/>
    <xf numFmtId="1" fontId="20" fillId="33" borderId="22" xfId="0" applyNumberFormat="1" applyFont="1" applyFill="1" applyBorder="1" applyAlignment="1">
      <alignment wrapText="1"/>
    </xf>
    <xf numFmtId="0" fontId="20" fillId="33" borderId="23" xfId="0" applyFont="1" applyFill="1" applyBorder="1"/>
    <xf numFmtId="0" fontId="20" fillId="33" borderId="14" xfId="0" applyFont="1" applyFill="1" applyBorder="1" applyAlignment="1">
      <alignment wrapText="1"/>
    </xf>
    <xf numFmtId="0" fontId="21" fillId="34" borderId="17" xfId="0" applyFont="1" applyFill="1" applyBorder="1"/>
    <xf numFmtId="0" fontId="20" fillId="33" borderId="17" xfId="0" applyFont="1" applyFill="1" applyBorder="1"/>
    <xf numFmtId="0" fontId="20" fillId="33" borderId="16" xfId="0" applyFont="1" applyFill="1" applyBorder="1" applyAlignment="1">
      <alignment wrapText="1"/>
    </xf>
    <xf numFmtId="0" fontId="0" fillId="0" borderId="20" xfId="0" applyBorder="1" applyAlignment="1">
      <alignment wrapText="1"/>
    </xf>
    <xf numFmtId="2" fontId="0" fillId="0" borderId="0" xfId="1" applyNumberFormat="1" applyFont="1"/>
    <xf numFmtId="2" fontId="0" fillId="0" borderId="0" xfId="1" applyNumberFormat="1" applyFont="1" applyBorder="1"/>
    <xf numFmtId="0" fontId="20" fillId="33" borderId="22" xfId="0" applyFont="1" applyFill="1" applyBorder="1" applyAlignment="1">
      <alignment horizontal="center" vertical="center"/>
    </xf>
    <xf numFmtId="2" fontId="20" fillId="33" borderId="25" xfId="1" applyNumberFormat="1" applyFont="1" applyFill="1" applyBorder="1" applyAlignment="1">
      <alignment horizontal="center" vertical="center"/>
    </xf>
    <xf numFmtId="0" fontId="24" fillId="35" borderId="22" xfId="0" applyFont="1" applyFill="1" applyBorder="1"/>
    <xf numFmtId="2" fontId="20" fillId="35" borderId="25" xfId="1" applyNumberFormat="1" applyFont="1" applyFill="1" applyBorder="1" applyAlignment="1">
      <alignment horizontal="center" vertical="center"/>
    </xf>
    <xf numFmtId="0" fontId="0" fillId="35" borderId="10" xfId="0" applyFill="1" applyBorder="1"/>
    <xf numFmtId="0" fontId="21" fillId="0" borderId="24" xfId="0" applyFont="1" applyBorder="1"/>
    <xf numFmtId="1" fontId="21" fillId="0" borderId="24" xfId="0" applyNumberFormat="1" applyFont="1" applyBorder="1"/>
    <xf numFmtId="2" fontId="21" fillId="0" borderId="24" xfId="1" applyNumberFormat="1" applyFont="1" applyFill="1" applyBorder="1"/>
    <xf numFmtId="2" fontId="16" fillId="0" borderId="0" xfId="0" applyNumberFormat="1" applyFont="1"/>
    <xf numFmtId="1" fontId="16" fillId="36" borderId="26" xfId="0" applyNumberFormat="1" applyFont="1" applyFill="1" applyBorder="1"/>
    <xf numFmtId="2" fontId="0" fillId="0" borderId="0" xfId="1" applyNumberFormat="1" applyFont="1" applyFill="1" applyBorder="1"/>
    <xf numFmtId="2" fontId="21" fillId="0" borderId="24" xfId="0" applyNumberFormat="1" applyFont="1" applyBorder="1"/>
    <xf numFmtId="0" fontId="0" fillId="36" borderId="0" xfId="0" applyFill="1"/>
    <xf numFmtId="0" fontId="0" fillId="0" borderId="16" xfId="0" applyBorder="1" applyAlignment="1">
      <alignment horizontal="left" vertical="top"/>
    </xf>
    <xf numFmtId="0" fontId="0" fillId="0" borderId="21" xfId="0" applyBorder="1" applyAlignment="1">
      <alignment horizontal="left" vertical="top"/>
    </xf>
    <xf numFmtId="0" fontId="0" fillId="0" borderId="16" xfId="0" applyBorder="1" applyAlignment="1">
      <alignment horizontal="left" vertical="top" wrapText="1"/>
    </xf>
    <xf numFmtId="0" fontId="0" fillId="0" borderId="21" xfId="0" applyBorder="1" applyAlignment="1">
      <alignment horizontal="left" vertical="top" wrapText="1"/>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3">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FFFF"/>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6"/>
  <sheetViews>
    <sheetView workbookViewId="0">
      <selection activeCell="A2" sqref="A2"/>
    </sheetView>
  </sheetViews>
  <sheetFormatPr baseColWidth="10" defaultColWidth="9.1640625" defaultRowHeight="14" x14ac:dyDescent="0.2"/>
  <cols>
    <col min="1" max="1" width="29.6640625" style="3" customWidth="1"/>
    <col min="2" max="2" width="91.33203125" style="3" customWidth="1"/>
    <col min="3" max="16384" width="9.1640625" style="3"/>
  </cols>
  <sheetData>
    <row r="1" spans="1:2" ht="15" x14ac:dyDescent="0.2">
      <c r="A1" s="3" t="s">
        <v>0</v>
      </c>
      <c r="B1" s="3" t="s">
        <v>1</v>
      </c>
    </row>
    <row r="2" spans="1:2" ht="30" x14ac:dyDescent="0.2">
      <c r="A2" s="3" t="s">
        <v>2</v>
      </c>
      <c r="B2" s="2" t="s">
        <v>3</v>
      </c>
    </row>
    <row r="3" spans="1:2" ht="15" x14ac:dyDescent="0.15">
      <c r="A3" s="3" t="s">
        <v>4</v>
      </c>
      <c r="B3" s="1" t="s">
        <v>5</v>
      </c>
    </row>
    <row r="4" spans="1:2" ht="30" x14ac:dyDescent="0.15">
      <c r="A4" s="3" t="s">
        <v>6</v>
      </c>
      <c r="B4" s="1" t="s">
        <v>7</v>
      </c>
    </row>
    <row r="5" spans="1:2" ht="30" x14ac:dyDescent="0.15">
      <c r="A5" s="3" t="s">
        <v>8</v>
      </c>
      <c r="B5" s="1" t="s">
        <v>9</v>
      </c>
    </row>
    <row r="6" spans="1:2" ht="15" x14ac:dyDescent="0.15">
      <c r="A6" s="3" t="s">
        <v>10</v>
      </c>
      <c r="B6" s="1" t="s">
        <v>11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F65E0-80D1-4E0B-93D1-727451D5009A}">
  <sheetPr>
    <tabColor rgb="FF00FFFF"/>
  </sheetPr>
  <dimension ref="A1:C10"/>
  <sheetViews>
    <sheetView workbookViewId="0">
      <selection activeCell="B3" sqref="B3:D11"/>
    </sheetView>
  </sheetViews>
  <sheetFormatPr baseColWidth="10" defaultColWidth="8.83203125" defaultRowHeight="15" x14ac:dyDescent="0.2"/>
  <cols>
    <col min="1" max="1" width="110.33203125" bestFit="1" customWidth="1"/>
    <col min="2" max="2" width="6.1640625" bestFit="1" customWidth="1"/>
  </cols>
  <sheetData>
    <row r="1" spans="1:3" s="4" customFormat="1" ht="16" x14ac:dyDescent="0.2">
      <c r="A1" s="40" t="s">
        <v>140</v>
      </c>
      <c r="B1" s="15" t="s">
        <v>13</v>
      </c>
    </row>
    <row r="3" spans="1:3" x14ac:dyDescent="0.2">
      <c r="A3" t="s">
        <v>141</v>
      </c>
      <c r="B3" s="57">
        <v>4</v>
      </c>
    </row>
    <row r="4" spans="1:3" x14ac:dyDescent="0.2">
      <c r="A4" t="s">
        <v>142</v>
      </c>
      <c r="B4" s="57" t="s">
        <v>158</v>
      </c>
    </row>
    <row r="5" spans="1:3" x14ac:dyDescent="0.2">
      <c r="A5" t="s">
        <v>143</v>
      </c>
      <c r="B5" s="57">
        <v>3</v>
      </c>
    </row>
    <row r="7" spans="1:3" x14ac:dyDescent="0.2">
      <c r="B7">
        <f>SUMIF(B3:B5,"&lt;&gt;#N/A")</f>
        <v>7</v>
      </c>
      <c r="C7" s="6" t="s">
        <v>162</v>
      </c>
    </row>
    <row r="8" spans="1:3" x14ac:dyDescent="0.2">
      <c r="B8">
        <f>COUNTIF(B1:B5,"&gt;=1")</f>
        <v>2</v>
      </c>
      <c r="C8" s="6" t="s">
        <v>163</v>
      </c>
    </row>
    <row r="9" spans="1:3" x14ac:dyDescent="0.2">
      <c r="C9" s="6"/>
    </row>
    <row r="10" spans="1:3" x14ac:dyDescent="0.2">
      <c r="B10" cm="1">
        <f t="array" ref="B10">AVERAGE(IF(ISNUMBER(B3:B5),B3:B5))</f>
        <v>3.5</v>
      </c>
      <c r="C10" s="6" t="s">
        <v>164</v>
      </c>
    </row>
  </sheetData>
  <dataValidations count="1">
    <dataValidation type="list" allowBlank="1" showInputMessage="1" showErrorMessage="1" errorTitle="Score" error="The score entered is not valid." sqref="B3:B5" xr:uid="{D926D208-2B65-4866-8F21-5E10DBAA0771}">
      <formula1>"5,4,3,2,1,NA"</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E553E-8273-4A0E-97DE-33C975C15588}">
  <sheetPr>
    <tabColor rgb="FF00FFFF"/>
  </sheetPr>
  <dimension ref="A1:C10"/>
  <sheetViews>
    <sheetView workbookViewId="0">
      <selection activeCell="B3" sqref="B3:C10"/>
    </sheetView>
  </sheetViews>
  <sheetFormatPr baseColWidth="10" defaultColWidth="8.83203125" defaultRowHeight="15" x14ac:dyDescent="0.2"/>
  <cols>
    <col min="1" max="1" width="78.33203125" bestFit="1" customWidth="1"/>
  </cols>
  <sheetData>
    <row r="1" spans="1:3" s="4" customFormat="1" ht="16" x14ac:dyDescent="0.2">
      <c r="A1" s="40" t="s">
        <v>144</v>
      </c>
      <c r="B1" s="15" t="s">
        <v>13</v>
      </c>
    </row>
    <row r="3" spans="1:3" x14ac:dyDescent="0.2">
      <c r="A3" t="s">
        <v>145</v>
      </c>
      <c r="B3" s="57">
        <v>4</v>
      </c>
    </row>
    <row r="4" spans="1:3" x14ac:dyDescent="0.2">
      <c r="A4" t="s">
        <v>146</v>
      </c>
      <c r="B4" s="57">
        <v>4</v>
      </c>
    </row>
    <row r="5" spans="1:3" x14ac:dyDescent="0.2">
      <c r="A5" t="s">
        <v>147</v>
      </c>
      <c r="B5" s="57" t="s">
        <v>158</v>
      </c>
    </row>
    <row r="7" spans="1:3" x14ac:dyDescent="0.2">
      <c r="B7">
        <f>SUMIF(B3:B5,"&lt;&gt;#N/A")</f>
        <v>8</v>
      </c>
      <c r="C7" s="6" t="s">
        <v>162</v>
      </c>
    </row>
    <row r="8" spans="1:3" x14ac:dyDescent="0.2">
      <c r="B8">
        <f>COUNTIF(B1:B5,"&gt;=1")</f>
        <v>2</v>
      </c>
      <c r="C8" s="6" t="s">
        <v>163</v>
      </c>
    </row>
    <row r="9" spans="1:3" x14ac:dyDescent="0.2">
      <c r="C9" s="6"/>
    </row>
    <row r="10" spans="1:3" x14ac:dyDescent="0.2">
      <c r="B10" cm="1">
        <f t="array" ref="B10">AVERAGE(IF(ISNUMBER(B3:B5),B3:B5))</f>
        <v>4</v>
      </c>
      <c r="C10" s="6" t="s">
        <v>164</v>
      </c>
    </row>
  </sheetData>
  <dataValidations count="1">
    <dataValidation type="list" allowBlank="1" showInputMessage="1" showErrorMessage="1" errorTitle="Score" error="The score entered is not valid." sqref="B3:B5" xr:uid="{3B6713DA-423E-40FB-9C1D-88FEFB785863}">
      <formula1>"5,4,3,2,1,NA"</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6E560-85D6-42F9-BFE1-43C8AE2939F4}">
  <sheetPr>
    <tabColor rgb="FF00FFFF"/>
  </sheetPr>
  <dimension ref="B1:D10"/>
  <sheetViews>
    <sheetView topLeftCell="B1" workbookViewId="0">
      <selection activeCell="B14" sqref="B14"/>
    </sheetView>
  </sheetViews>
  <sheetFormatPr baseColWidth="10" defaultColWidth="8.83203125" defaultRowHeight="15" x14ac:dyDescent="0.2"/>
  <cols>
    <col min="2" max="2" width="99.33203125" bestFit="1" customWidth="1"/>
    <col min="8" max="8" width="14.1640625" bestFit="1" customWidth="1"/>
  </cols>
  <sheetData>
    <row r="1" spans="2:4" ht="16" x14ac:dyDescent="0.2">
      <c r="B1" s="40" t="s">
        <v>148</v>
      </c>
      <c r="C1" s="15" t="s">
        <v>13</v>
      </c>
      <c r="D1" s="41"/>
    </row>
    <row r="3" spans="2:4" x14ac:dyDescent="0.2">
      <c r="B3" t="s">
        <v>149</v>
      </c>
      <c r="C3" s="57">
        <v>1</v>
      </c>
    </row>
    <row r="4" spans="2:4" x14ac:dyDescent="0.2">
      <c r="B4" t="s">
        <v>150</v>
      </c>
      <c r="C4" s="57">
        <v>4</v>
      </c>
    </row>
    <row r="5" spans="2:4" x14ac:dyDescent="0.2">
      <c r="B5" t="s">
        <v>151</v>
      </c>
      <c r="C5" s="57" t="s">
        <v>158</v>
      </c>
    </row>
    <row r="7" spans="2:4" x14ac:dyDescent="0.2">
      <c r="C7">
        <f>SUMIF(C3:C5,"&lt;&gt;#N/A")</f>
        <v>5</v>
      </c>
      <c r="D7" s="6" t="s">
        <v>162</v>
      </c>
    </row>
    <row r="8" spans="2:4" x14ac:dyDescent="0.2">
      <c r="C8">
        <f>COUNTIF(C1:C5,"&gt;=1")</f>
        <v>2</v>
      </c>
      <c r="D8" s="6" t="s">
        <v>163</v>
      </c>
    </row>
    <row r="9" spans="2:4" x14ac:dyDescent="0.2">
      <c r="D9" s="6"/>
    </row>
    <row r="10" spans="2:4" x14ac:dyDescent="0.2">
      <c r="C10" cm="1">
        <f t="array" ref="C10">AVERAGE(IF(ISNUMBER(C3:C5),C3:C5))</f>
        <v>2.5</v>
      </c>
      <c r="D10" s="6" t="s">
        <v>164</v>
      </c>
    </row>
  </sheetData>
  <dataValidations count="1">
    <dataValidation type="list" allowBlank="1" showInputMessage="1" showErrorMessage="1" errorTitle="Score" error="The score entered is not valid." sqref="C3:C5" xr:uid="{5947CDB5-87EC-46E7-AC56-DFE24AAE9734}">
      <formula1>"5,4,3,2,1,NA"</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7"/>
  <sheetViews>
    <sheetView tabSelected="1" workbookViewId="0">
      <selection activeCell="D4" sqref="D4"/>
    </sheetView>
  </sheetViews>
  <sheetFormatPr baseColWidth="10" defaultColWidth="8.83203125" defaultRowHeight="15" x14ac:dyDescent="0.2"/>
  <cols>
    <col min="1" max="1" width="24.83203125" bestFit="1" customWidth="1"/>
    <col min="2" max="2" width="22.5" customWidth="1"/>
    <col min="3" max="3" width="15" customWidth="1"/>
    <col min="4" max="4" width="22.33203125" style="46" customWidth="1"/>
  </cols>
  <sheetData>
    <row r="1" spans="1:4" x14ac:dyDescent="0.2">
      <c r="A1" s="48" t="s">
        <v>12</v>
      </c>
      <c r="B1" s="49" t="s">
        <v>14</v>
      </c>
      <c r="D1"/>
    </row>
    <row r="2" spans="1:4" ht="16" x14ac:dyDescent="0.2">
      <c r="A2" s="9" t="s">
        <v>15</v>
      </c>
      <c r="B2" s="47">
        <f>'Acts with Integrity'!A22</f>
        <v>3.5</v>
      </c>
      <c r="D2"/>
    </row>
    <row r="3" spans="1:4" ht="16" x14ac:dyDescent="0.2">
      <c r="A3" s="9" t="s">
        <v>16</v>
      </c>
      <c r="B3" s="47">
        <f>'Communicates Effectively'!A28</f>
        <v>3.25</v>
      </c>
      <c r="D3"/>
    </row>
    <row r="4" spans="1:4" ht="16" x14ac:dyDescent="0.2">
      <c r="A4" s="9" t="s">
        <v>17</v>
      </c>
      <c r="B4" s="47">
        <f>'Learns &amp; Shares'!A28</f>
        <v>2.3333333333333335</v>
      </c>
      <c r="D4"/>
    </row>
    <row r="5" spans="1:4" ht="16" x14ac:dyDescent="0.2">
      <c r="A5" s="9" t="s">
        <v>18</v>
      </c>
      <c r="B5" s="47">
        <f>'Makes Sound Decisions'!A22</f>
        <v>4</v>
      </c>
      <c r="D5"/>
    </row>
    <row r="6" spans="1:4" ht="16" x14ac:dyDescent="0.2">
      <c r="A6" s="9" t="s">
        <v>19</v>
      </c>
      <c r="B6" s="47">
        <f>'Serves Others'!A16</f>
        <v>3</v>
      </c>
      <c r="D6"/>
    </row>
    <row r="8" spans="1:4" ht="16" thickBot="1" x14ac:dyDescent="0.25"/>
    <row r="9" spans="1:4" ht="16" x14ac:dyDescent="0.2">
      <c r="A9" s="50" t="s">
        <v>20</v>
      </c>
      <c r="B9" s="51" t="s">
        <v>14</v>
      </c>
      <c r="D9"/>
    </row>
    <row r="10" spans="1:4" x14ac:dyDescent="0.2">
      <c r="A10" s="52" t="s">
        <v>21</v>
      </c>
      <c r="B10" s="47">
        <f>'Technical Knowledge'!B10</f>
        <v>2.6666666666666665</v>
      </c>
      <c r="D10"/>
    </row>
    <row r="11" spans="1:4" x14ac:dyDescent="0.2">
      <c r="A11" s="52" t="s">
        <v>22</v>
      </c>
      <c r="B11" s="47">
        <f>'Professional Skills'!B10</f>
        <v>3</v>
      </c>
      <c r="D11"/>
    </row>
    <row r="12" spans="1:4" x14ac:dyDescent="0.2">
      <c r="A12" s="52" t="s">
        <v>23</v>
      </c>
      <c r="B12" s="47">
        <f>'Job Performance'!B10</f>
        <v>3.5</v>
      </c>
      <c r="D12"/>
    </row>
    <row r="13" spans="1:4" x14ac:dyDescent="0.2">
      <c r="A13" s="52" t="s">
        <v>24</v>
      </c>
      <c r="B13" s="47">
        <f>'Standard Operating Practice'!B10</f>
        <v>4</v>
      </c>
      <c r="D13"/>
    </row>
    <row r="14" spans="1:4" x14ac:dyDescent="0.2">
      <c r="A14" s="52" t="s">
        <v>25</v>
      </c>
      <c r="B14" s="58">
        <f>'Safe Work Practices'!C10</f>
        <v>2.5</v>
      </c>
      <c r="D14"/>
    </row>
    <row r="15" spans="1:4" x14ac:dyDescent="0.2">
      <c r="B15" s="60"/>
    </row>
    <row r="16" spans="1:4" ht="17" thickBot="1" x14ac:dyDescent="0.25">
      <c r="A16" s="53" t="s">
        <v>26</v>
      </c>
      <c r="B16" s="59">
        <f>AVERAGE(B2:B14)</f>
        <v>3.1750000000000003</v>
      </c>
      <c r="C16" s="54" t="s">
        <v>27</v>
      </c>
      <c r="D16" s="55"/>
    </row>
    <row r="17" spans="2:4" ht="16" thickTop="1" x14ac:dyDescent="0.2">
      <c r="B17" t="s">
        <v>28</v>
      </c>
      <c r="C17" s="10" t="s">
        <v>28</v>
      </c>
      <c r="D17" s="46" t="s">
        <v>28</v>
      </c>
    </row>
  </sheetData>
  <conditionalFormatting sqref="B2:B6 B10:B14">
    <cfRule type="cellIs" dxfId="2" priority="2" operator="lessThan">
      <formula>3</formula>
    </cfRule>
  </conditionalFormatting>
  <conditionalFormatting sqref="B2:B16">
    <cfRule type="cellIs" dxfId="1" priority="3" operator="greaterThan">
      <formula>2.99</formula>
    </cfRule>
  </conditionalFormatting>
  <conditionalFormatting sqref="B16">
    <cfRule type="cellIs" dxfId="0" priority="5" operator="equal">
      <formula>3</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sheetPr>
  <dimension ref="A1:E22"/>
  <sheetViews>
    <sheetView topLeftCell="A9" workbookViewId="0">
      <selection activeCell="A19" sqref="A19:B22"/>
    </sheetView>
  </sheetViews>
  <sheetFormatPr baseColWidth="10" defaultColWidth="8.83203125" defaultRowHeight="15" x14ac:dyDescent="0.2"/>
  <cols>
    <col min="1" max="1" width="12.5" style="5" customWidth="1"/>
    <col min="2" max="2" width="33.5" bestFit="1" customWidth="1"/>
    <col min="3" max="3" width="22.1640625" bestFit="1" customWidth="1"/>
    <col min="4" max="4" width="86.83203125" style="4" customWidth="1"/>
    <col min="5" max="5" width="60.5" customWidth="1"/>
  </cols>
  <sheetData>
    <row r="1" spans="1:5" ht="16" x14ac:dyDescent="0.2">
      <c r="A1" s="13" t="s">
        <v>29</v>
      </c>
      <c r="B1" s="14" t="s">
        <v>30</v>
      </c>
      <c r="C1" s="14" t="s">
        <v>13</v>
      </c>
      <c r="D1" s="15" t="s">
        <v>31</v>
      </c>
      <c r="E1" s="16" t="s">
        <v>32</v>
      </c>
    </row>
    <row r="2" spans="1:5" ht="33" thickBot="1" x14ac:dyDescent="0.25">
      <c r="A2" s="17">
        <v>4</v>
      </c>
      <c r="B2" s="18" t="s">
        <v>38</v>
      </c>
      <c r="C2" t="s">
        <v>33</v>
      </c>
      <c r="D2" s="25" t="s">
        <v>152</v>
      </c>
      <c r="E2" s="61"/>
    </row>
    <row r="3" spans="1:5" ht="32" x14ac:dyDescent="0.2">
      <c r="A3" s="19"/>
      <c r="C3" t="s">
        <v>34</v>
      </c>
      <c r="D3" s="4" t="s">
        <v>153</v>
      </c>
      <c r="E3" s="61"/>
    </row>
    <row r="4" spans="1:5" ht="32" x14ac:dyDescent="0.2">
      <c r="A4" s="19"/>
      <c r="C4" t="s">
        <v>35</v>
      </c>
      <c r="D4" s="4" t="s">
        <v>154</v>
      </c>
      <c r="E4" s="61"/>
    </row>
    <row r="5" spans="1:5" ht="48" x14ac:dyDescent="0.2">
      <c r="A5" s="19"/>
      <c r="C5" t="s">
        <v>36</v>
      </c>
      <c r="D5" s="4" t="s">
        <v>155</v>
      </c>
      <c r="E5" s="61"/>
    </row>
    <row r="6" spans="1:5" ht="33" thickBot="1" x14ac:dyDescent="0.25">
      <c r="A6" s="19"/>
      <c r="C6" t="s">
        <v>37</v>
      </c>
      <c r="D6" s="25" t="s">
        <v>39</v>
      </c>
      <c r="E6" s="61"/>
    </row>
    <row r="7" spans="1:5" ht="16" x14ac:dyDescent="0.2">
      <c r="A7" s="20" t="s">
        <v>29</v>
      </c>
      <c r="B7" s="21" t="s">
        <v>30</v>
      </c>
      <c r="C7" s="21" t="s">
        <v>13</v>
      </c>
      <c r="D7" s="12" t="s">
        <v>31</v>
      </c>
      <c r="E7" s="22" t="s">
        <v>32</v>
      </c>
    </row>
    <row r="8" spans="1:5" ht="17" thickBot="1" x14ac:dyDescent="0.25">
      <c r="A8" s="17">
        <v>3</v>
      </c>
      <c r="B8" s="18" t="s">
        <v>40</v>
      </c>
      <c r="C8" t="s">
        <v>33</v>
      </c>
      <c r="D8" s="25" t="s">
        <v>41</v>
      </c>
      <c r="E8" s="61"/>
    </row>
    <row r="9" spans="1:5" ht="16" x14ac:dyDescent="0.2">
      <c r="A9" s="19"/>
      <c r="C9" t="s">
        <v>34</v>
      </c>
      <c r="D9" s="4" t="s">
        <v>42</v>
      </c>
      <c r="E9" s="61"/>
    </row>
    <row r="10" spans="1:5" ht="16" x14ac:dyDescent="0.2">
      <c r="A10" s="19"/>
      <c r="C10" t="s">
        <v>35</v>
      </c>
      <c r="D10" s="25" t="s">
        <v>43</v>
      </c>
      <c r="E10" s="61"/>
    </row>
    <row r="11" spans="1:5" ht="32" x14ac:dyDescent="0.2">
      <c r="A11" s="19"/>
      <c r="C11" t="s">
        <v>36</v>
      </c>
      <c r="D11" s="4" t="s">
        <v>44</v>
      </c>
      <c r="E11" s="61"/>
    </row>
    <row r="12" spans="1:5" ht="33" thickBot="1" x14ac:dyDescent="0.25">
      <c r="A12" s="19"/>
      <c r="C12" t="s">
        <v>37</v>
      </c>
      <c r="D12" s="4" t="s">
        <v>45</v>
      </c>
      <c r="E12" s="61"/>
    </row>
    <row r="13" spans="1:5" ht="16" x14ac:dyDescent="0.2">
      <c r="A13" s="20" t="s">
        <v>29</v>
      </c>
      <c r="B13" s="21" t="s">
        <v>30</v>
      </c>
      <c r="C13" s="21" t="s">
        <v>13</v>
      </c>
      <c r="D13" s="12" t="s">
        <v>31</v>
      </c>
      <c r="E13" s="22" t="s">
        <v>32</v>
      </c>
    </row>
    <row r="14" spans="1:5" ht="17" thickBot="1" x14ac:dyDescent="0.25">
      <c r="A14" s="17" t="s">
        <v>158</v>
      </c>
      <c r="B14" s="18" t="s">
        <v>46</v>
      </c>
      <c r="C14" t="s">
        <v>33</v>
      </c>
      <c r="D14" s="26" t="s">
        <v>47</v>
      </c>
      <c r="E14" s="61"/>
    </row>
    <row r="15" spans="1:5" x14ac:dyDescent="0.2">
      <c r="A15" s="19"/>
      <c r="C15" t="s">
        <v>34</v>
      </c>
      <c r="D15" s="27" t="s">
        <v>48</v>
      </c>
      <c r="E15" s="61"/>
    </row>
    <row r="16" spans="1:5" x14ac:dyDescent="0.2">
      <c r="A16" s="19"/>
      <c r="C16" t="s">
        <v>35</v>
      </c>
      <c r="D16" t="s">
        <v>49</v>
      </c>
      <c r="E16" s="61"/>
    </row>
    <row r="17" spans="1:5" x14ac:dyDescent="0.2">
      <c r="A17" s="19"/>
      <c r="C17" t="s">
        <v>36</v>
      </c>
      <c r="D17" t="s">
        <v>50</v>
      </c>
      <c r="E17" s="61"/>
    </row>
    <row r="18" spans="1:5" x14ac:dyDescent="0.2">
      <c r="A18" s="23"/>
      <c r="B18" s="24"/>
      <c r="C18" s="24" t="s">
        <v>37</v>
      </c>
      <c r="D18" s="24" t="s">
        <v>50</v>
      </c>
      <c r="E18" s="62"/>
    </row>
    <row r="19" spans="1:5" x14ac:dyDescent="0.2">
      <c r="A19" s="5">
        <f>SUM(A1:A18)</f>
        <v>7</v>
      </c>
      <c r="B19" s="6" t="s">
        <v>160</v>
      </c>
    </row>
    <row r="20" spans="1:5" x14ac:dyDescent="0.2">
      <c r="A20" s="5">
        <f>COUNTIF(A2:A16,"&gt;=1")</f>
        <v>2</v>
      </c>
      <c r="B20" s="6" t="s">
        <v>161</v>
      </c>
    </row>
    <row r="22" spans="1:5" x14ac:dyDescent="0.2">
      <c r="A22" s="56" cm="1">
        <f t="array" ref="A22">AVERAGE(IF(ISNUMBER(A2:A18),A2:A18))</f>
        <v>3.5</v>
      </c>
      <c r="B22" s="6" t="s">
        <v>159</v>
      </c>
    </row>
  </sheetData>
  <mergeCells count="3">
    <mergeCell ref="E2:E6"/>
    <mergeCell ref="E8:E12"/>
    <mergeCell ref="E14:E18"/>
  </mergeCells>
  <dataValidations count="2">
    <dataValidation type="whole" allowBlank="1" showInputMessage="1" showErrorMessage="1" errorTitle="Score" error="The score entered is not valid." sqref="A9:A12 A3:A6 A15:A18" xr:uid="{00000000-0002-0000-0200-000000000000}">
      <formula1>1</formula1>
      <formula2>5</formula2>
    </dataValidation>
    <dataValidation type="list" allowBlank="1" showInputMessage="1" showErrorMessage="1" errorTitle="Score" error="The score entered is not valid." sqref="A2 A8 A14" xr:uid="{609C3A76-9330-4F98-99B2-2DBE2A2257DE}">
      <formula1>"5,4,3,2,1,NA"</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sheetPr>
  <dimension ref="A1:E28"/>
  <sheetViews>
    <sheetView topLeftCell="A10" zoomScale="60" workbookViewId="0">
      <selection activeCell="A25" sqref="A25:B29"/>
    </sheetView>
  </sheetViews>
  <sheetFormatPr baseColWidth="10" defaultColWidth="23.83203125" defaultRowHeight="15" x14ac:dyDescent="0.2"/>
  <cols>
    <col min="1" max="1" width="13.5" style="6" customWidth="1"/>
    <col min="2" max="2" width="31.5" bestFit="1" customWidth="1"/>
    <col min="4" max="4" width="90" style="4" customWidth="1"/>
    <col min="5" max="5" width="71.33203125" customWidth="1"/>
  </cols>
  <sheetData>
    <row r="1" spans="1:5" ht="16" x14ac:dyDescent="0.2">
      <c r="A1" s="13" t="s">
        <v>29</v>
      </c>
      <c r="B1" s="14" t="s">
        <v>51</v>
      </c>
      <c r="C1" s="14" t="s">
        <v>13</v>
      </c>
      <c r="D1" s="31" t="s">
        <v>31</v>
      </c>
      <c r="E1" s="16" t="s">
        <v>32</v>
      </c>
    </row>
    <row r="2" spans="1:5" ht="17" thickBot="1" x14ac:dyDescent="0.25">
      <c r="A2" s="17">
        <v>4</v>
      </c>
      <c r="B2" s="18" t="s">
        <v>52</v>
      </c>
      <c r="C2" t="s">
        <v>33</v>
      </c>
      <c r="D2" s="25" t="s">
        <v>53</v>
      </c>
      <c r="E2" s="61"/>
    </row>
    <row r="3" spans="1:5" ht="16" x14ac:dyDescent="0.2">
      <c r="A3" s="29"/>
      <c r="C3" t="s">
        <v>34</v>
      </c>
      <c r="D3" s="11" t="s">
        <v>54</v>
      </c>
      <c r="E3" s="61"/>
    </row>
    <row r="4" spans="1:5" ht="32" x14ac:dyDescent="0.2">
      <c r="A4" s="29"/>
      <c r="C4" t="s">
        <v>35</v>
      </c>
      <c r="D4" s="25" t="s">
        <v>55</v>
      </c>
      <c r="E4" s="61"/>
    </row>
    <row r="5" spans="1:5" ht="32" x14ac:dyDescent="0.2">
      <c r="A5" s="29"/>
      <c r="C5" t="s">
        <v>36</v>
      </c>
      <c r="D5" s="11" t="s">
        <v>56</v>
      </c>
      <c r="E5" s="61"/>
    </row>
    <row r="6" spans="1:5" ht="33" thickBot="1" x14ac:dyDescent="0.25">
      <c r="A6" s="29"/>
      <c r="C6" t="s">
        <v>37</v>
      </c>
      <c r="D6" s="25" t="s">
        <v>57</v>
      </c>
      <c r="E6" s="61"/>
    </row>
    <row r="7" spans="1:5" ht="16" x14ac:dyDescent="0.2">
      <c r="A7" s="20" t="s">
        <v>29</v>
      </c>
      <c r="B7" s="21" t="s">
        <v>51</v>
      </c>
      <c r="C7" s="21" t="s">
        <v>13</v>
      </c>
      <c r="D7" s="12" t="s">
        <v>31</v>
      </c>
      <c r="E7" s="22" t="s">
        <v>32</v>
      </c>
    </row>
    <row r="8" spans="1:5" ht="49" thickBot="1" x14ac:dyDescent="0.25">
      <c r="A8" s="17">
        <v>4</v>
      </c>
      <c r="B8" s="18" t="s">
        <v>58</v>
      </c>
      <c r="C8" t="s">
        <v>33</v>
      </c>
      <c r="D8" s="32" t="s">
        <v>59</v>
      </c>
      <c r="E8" s="61"/>
    </row>
    <row r="9" spans="1:5" ht="48" x14ac:dyDescent="0.2">
      <c r="A9" s="29"/>
      <c r="C9" t="s">
        <v>34</v>
      </c>
      <c r="D9" s="11" t="s">
        <v>60</v>
      </c>
      <c r="E9" s="61"/>
    </row>
    <row r="10" spans="1:5" ht="48" x14ac:dyDescent="0.2">
      <c r="A10" s="29"/>
      <c r="C10" t="s">
        <v>35</v>
      </c>
      <c r="D10" s="25" t="s">
        <v>61</v>
      </c>
      <c r="E10" s="61"/>
    </row>
    <row r="11" spans="1:5" ht="32" x14ac:dyDescent="0.2">
      <c r="A11" s="29"/>
      <c r="C11" t="s">
        <v>36</v>
      </c>
      <c r="D11" s="11" t="s">
        <v>62</v>
      </c>
      <c r="E11" s="61"/>
    </row>
    <row r="12" spans="1:5" ht="49" thickBot="1" x14ac:dyDescent="0.25">
      <c r="A12" s="29"/>
      <c r="C12" t="s">
        <v>37</v>
      </c>
      <c r="D12" s="25" t="s">
        <v>63</v>
      </c>
      <c r="E12" s="61"/>
    </row>
    <row r="13" spans="1:5" ht="16" x14ac:dyDescent="0.2">
      <c r="A13" s="20" t="s">
        <v>29</v>
      </c>
      <c r="B13" s="21" t="s">
        <v>51</v>
      </c>
      <c r="C13" s="21" t="s">
        <v>13</v>
      </c>
      <c r="D13" s="12" t="s">
        <v>31</v>
      </c>
      <c r="E13" s="22" t="s">
        <v>32</v>
      </c>
    </row>
    <row r="14" spans="1:5" ht="33" thickBot="1" x14ac:dyDescent="0.25">
      <c r="A14" s="17">
        <v>3</v>
      </c>
      <c r="B14" s="18" t="s">
        <v>64</v>
      </c>
      <c r="C14" t="s">
        <v>33</v>
      </c>
      <c r="D14" s="32" t="s">
        <v>65</v>
      </c>
      <c r="E14" s="61"/>
    </row>
    <row r="15" spans="1:5" ht="48" x14ac:dyDescent="0.2">
      <c r="A15" s="29"/>
      <c r="C15" t="s">
        <v>34</v>
      </c>
      <c r="D15" s="11" t="s">
        <v>156</v>
      </c>
      <c r="E15" s="61"/>
    </row>
    <row r="16" spans="1:5" ht="32" x14ac:dyDescent="0.2">
      <c r="A16" s="29"/>
      <c r="C16" t="s">
        <v>35</v>
      </c>
      <c r="D16" s="11" t="s">
        <v>157</v>
      </c>
      <c r="E16" s="61"/>
    </row>
    <row r="17" spans="1:5" ht="32" x14ac:dyDescent="0.2">
      <c r="A17" s="29"/>
      <c r="C17" t="s">
        <v>36</v>
      </c>
      <c r="D17" s="11" t="s">
        <v>66</v>
      </c>
      <c r="E17" s="61"/>
    </row>
    <row r="18" spans="1:5" ht="33" thickBot="1" x14ac:dyDescent="0.25">
      <c r="A18" s="29"/>
      <c r="C18" t="s">
        <v>37</v>
      </c>
      <c r="D18" s="4" t="s">
        <v>67</v>
      </c>
      <c r="E18" s="61"/>
    </row>
    <row r="19" spans="1:5" ht="16" x14ac:dyDescent="0.2">
      <c r="A19" s="20" t="s">
        <v>29</v>
      </c>
      <c r="B19" s="21" t="s">
        <v>51</v>
      </c>
      <c r="C19" s="21" t="s">
        <v>13</v>
      </c>
      <c r="D19" s="12" t="s">
        <v>31</v>
      </c>
      <c r="E19" s="22" t="s">
        <v>32</v>
      </c>
    </row>
    <row r="20" spans="1:5" ht="17" thickBot="1" x14ac:dyDescent="0.25">
      <c r="A20" s="17">
        <v>2</v>
      </c>
      <c r="B20" s="18" t="s">
        <v>68</v>
      </c>
      <c r="C20" t="s">
        <v>33</v>
      </c>
      <c r="D20" s="33" t="s">
        <v>69</v>
      </c>
      <c r="E20" s="61"/>
    </row>
    <row r="21" spans="1:5" ht="32" x14ac:dyDescent="0.2">
      <c r="A21" s="29"/>
      <c r="C21" t="s">
        <v>34</v>
      </c>
      <c r="D21" s="34" t="s">
        <v>70</v>
      </c>
      <c r="E21" s="61"/>
    </row>
    <row r="22" spans="1:5" ht="32" x14ac:dyDescent="0.2">
      <c r="A22" s="29"/>
      <c r="C22" t="s">
        <v>35</v>
      </c>
      <c r="D22" s="33" t="s">
        <v>71</v>
      </c>
      <c r="E22" s="61"/>
    </row>
    <row r="23" spans="1:5" ht="32" x14ac:dyDescent="0.2">
      <c r="A23" s="29"/>
      <c r="C23" t="s">
        <v>36</v>
      </c>
      <c r="D23" s="34" t="s">
        <v>72</v>
      </c>
      <c r="E23" s="61"/>
    </row>
    <row r="24" spans="1:5" ht="32" x14ac:dyDescent="0.2">
      <c r="A24" s="30"/>
      <c r="B24" s="24"/>
      <c r="C24" s="24" t="s">
        <v>37</v>
      </c>
      <c r="D24" s="35" t="s">
        <v>73</v>
      </c>
      <c r="E24" s="62"/>
    </row>
    <row r="25" spans="1:5" x14ac:dyDescent="0.2">
      <c r="A25" s="5">
        <f>SUM(A2:A24)</f>
        <v>13</v>
      </c>
      <c r="B25" s="6" t="s">
        <v>160</v>
      </c>
    </row>
    <row r="26" spans="1:5" x14ac:dyDescent="0.2">
      <c r="A26" s="5">
        <f>COUNTIF(A2:A22,"&gt;=1")</f>
        <v>4</v>
      </c>
      <c r="B26" s="6" t="s">
        <v>161</v>
      </c>
    </row>
    <row r="27" spans="1:5" x14ac:dyDescent="0.2">
      <c r="A27" s="56"/>
    </row>
    <row r="28" spans="1:5" x14ac:dyDescent="0.2">
      <c r="A28" s="56" cm="1">
        <f t="array" ref="A28">AVERAGE(IF(ISNUMBER(A2:A24),A2:A24))</f>
        <v>3.25</v>
      </c>
      <c r="B28" s="6" t="s">
        <v>159</v>
      </c>
    </row>
  </sheetData>
  <mergeCells count="4">
    <mergeCell ref="E14:E18"/>
    <mergeCell ref="E8:E12"/>
    <mergeCell ref="E2:E6"/>
    <mergeCell ref="E20:E24"/>
  </mergeCells>
  <dataValidations count="2">
    <dataValidation type="whole" allowBlank="1" showInputMessage="1" showErrorMessage="1" errorTitle="Score" error="The score entered is not valid" sqref="A1 A3:A7 A9:A13 A15:A19 A29:A1048576 A21:A24" xr:uid="{00000000-0002-0000-0300-000000000000}">
      <formula1>1</formula1>
      <formula2>5</formula2>
    </dataValidation>
    <dataValidation type="list" allowBlank="1" showInputMessage="1" showErrorMessage="1" errorTitle="Score" error="The score entered is not valid." sqref="A2 A8 A14 A20" xr:uid="{8F5760C1-1D51-463A-9C8D-8D1B33FA3089}">
      <formula1>"5,4,3,2,1,NA"</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79998168889431442"/>
  </sheetPr>
  <dimension ref="A1:F29"/>
  <sheetViews>
    <sheetView topLeftCell="A24" workbookViewId="0">
      <selection activeCell="A28" sqref="A28"/>
    </sheetView>
  </sheetViews>
  <sheetFormatPr baseColWidth="10" defaultColWidth="38" defaultRowHeight="15" x14ac:dyDescent="0.2"/>
  <cols>
    <col min="1" max="1" width="13.6640625" customWidth="1"/>
    <col min="3" max="3" width="29.33203125" customWidth="1"/>
    <col min="4" max="4" width="65" style="4" customWidth="1"/>
    <col min="5" max="5" width="48.6640625" customWidth="1"/>
  </cols>
  <sheetData>
    <row r="1" spans="1:6" ht="16" x14ac:dyDescent="0.2">
      <c r="A1" s="13" t="s">
        <v>29</v>
      </c>
      <c r="B1" s="14" t="s">
        <v>74</v>
      </c>
      <c r="C1" s="14" t="s">
        <v>13</v>
      </c>
      <c r="D1" s="31" t="s">
        <v>31</v>
      </c>
      <c r="E1" s="16" t="s">
        <v>32</v>
      </c>
    </row>
    <row r="2" spans="1:6" ht="33" thickBot="1" x14ac:dyDescent="0.25">
      <c r="A2" s="17">
        <v>2</v>
      </c>
      <c r="B2" s="18" t="s">
        <v>75</v>
      </c>
      <c r="C2" t="s">
        <v>33</v>
      </c>
      <c r="D2" s="25" t="s">
        <v>76</v>
      </c>
      <c r="E2" s="63"/>
    </row>
    <row r="3" spans="1:6" ht="16" x14ac:dyDescent="0.2">
      <c r="A3" s="37"/>
      <c r="C3" t="s">
        <v>34</v>
      </c>
      <c r="D3" s="11" t="s">
        <v>77</v>
      </c>
      <c r="E3" s="63"/>
    </row>
    <row r="4" spans="1:6" ht="32" x14ac:dyDescent="0.2">
      <c r="A4" s="37"/>
      <c r="C4" t="s">
        <v>35</v>
      </c>
      <c r="D4" s="25" t="s">
        <v>78</v>
      </c>
      <c r="E4" s="63"/>
    </row>
    <row r="5" spans="1:6" ht="32" x14ac:dyDescent="0.2">
      <c r="A5" s="37"/>
      <c r="C5" t="s">
        <v>36</v>
      </c>
      <c r="D5" s="11" t="s">
        <v>79</v>
      </c>
      <c r="E5" s="63"/>
    </row>
    <row r="6" spans="1:6" ht="33" thickBot="1" x14ac:dyDescent="0.25">
      <c r="A6" s="37"/>
      <c r="C6" t="s">
        <v>37</v>
      </c>
      <c r="D6" s="25" t="s">
        <v>80</v>
      </c>
      <c r="E6" s="63"/>
    </row>
    <row r="7" spans="1:6" ht="16" x14ac:dyDescent="0.2">
      <c r="A7" s="20" t="s">
        <v>29</v>
      </c>
      <c r="B7" s="21" t="s">
        <v>74</v>
      </c>
      <c r="C7" s="21" t="s">
        <v>13</v>
      </c>
      <c r="D7" s="12" t="s">
        <v>31</v>
      </c>
      <c r="E7" s="22" t="s">
        <v>32</v>
      </c>
    </row>
    <row r="8" spans="1:6" ht="33" thickBot="1" x14ac:dyDescent="0.25">
      <c r="A8" s="17">
        <v>1</v>
      </c>
      <c r="B8" s="18" t="s">
        <v>81</v>
      </c>
      <c r="C8" t="s">
        <v>33</v>
      </c>
      <c r="D8" s="33" t="s">
        <v>82</v>
      </c>
      <c r="E8" s="63"/>
    </row>
    <row r="9" spans="1:6" ht="32" x14ac:dyDescent="0.2">
      <c r="A9" s="37"/>
      <c r="C9" t="s">
        <v>34</v>
      </c>
      <c r="D9" s="36" t="s">
        <v>83</v>
      </c>
      <c r="E9" s="63"/>
    </row>
    <row r="10" spans="1:6" ht="32" x14ac:dyDescent="0.2">
      <c r="A10" s="37"/>
      <c r="C10" t="s">
        <v>35</v>
      </c>
      <c r="D10" s="32" t="s">
        <v>84</v>
      </c>
      <c r="E10" s="63"/>
      <c r="F10" t="s">
        <v>28</v>
      </c>
    </row>
    <row r="11" spans="1:6" ht="48" x14ac:dyDescent="0.2">
      <c r="A11" s="37"/>
      <c r="C11" t="s">
        <v>36</v>
      </c>
      <c r="D11" s="34" t="s">
        <v>85</v>
      </c>
      <c r="E11" s="63"/>
    </row>
    <row r="12" spans="1:6" ht="49" thickBot="1" x14ac:dyDescent="0.25">
      <c r="A12" s="37"/>
      <c r="C12" t="s">
        <v>37</v>
      </c>
      <c r="D12" s="33" t="s">
        <v>86</v>
      </c>
      <c r="E12" s="63"/>
    </row>
    <row r="13" spans="1:6" ht="16" x14ac:dyDescent="0.2">
      <c r="A13" s="20" t="s">
        <v>29</v>
      </c>
      <c r="B13" s="21" t="s">
        <v>74</v>
      </c>
      <c r="C13" s="21" t="s">
        <v>13</v>
      </c>
      <c r="D13" s="12" t="s">
        <v>31</v>
      </c>
      <c r="E13" s="22" t="s">
        <v>32</v>
      </c>
    </row>
    <row r="14" spans="1:6" ht="17" thickBot="1" x14ac:dyDescent="0.25">
      <c r="A14" s="17" t="s">
        <v>158</v>
      </c>
      <c r="B14" s="18" t="s">
        <v>87</v>
      </c>
      <c r="C14" t="s">
        <v>33</v>
      </c>
      <c r="D14" s="33" t="s">
        <v>88</v>
      </c>
      <c r="E14" s="63"/>
    </row>
    <row r="15" spans="1:6" ht="32" x14ac:dyDescent="0.2">
      <c r="A15" s="37"/>
      <c r="C15" t="s">
        <v>34</v>
      </c>
      <c r="D15" s="36" t="s">
        <v>89</v>
      </c>
      <c r="E15" s="63"/>
    </row>
    <row r="16" spans="1:6" ht="32" x14ac:dyDescent="0.2">
      <c r="A16" s="37"/>
      <c r="C16" t="s">
        <v>35</v>
      </c>
      <c r="D16" s="33" t="s">
        <v>90</v>
      </c>
      <c r="E16" s="63"/>
      <c r="F16" t="s">
        <v>28</v>
      </c>
    </row>
    <row r="17" spans="1:6" ht="32" x14ac:dyDescent="0.2">
      <c r="A17" s="37"/>
      <c r="C17" t="s">
        <v>36</v>
      </c>
      <c r="D17" s="36" t="s">
        <v>91</v>
      </c>
      <c r="E17" s="63"/>
    </row>
    <row r="18" spans="1:6" ht="33" thickBot="1" x14ac:dyDescent="0.25">
      <c r="A18" s="37"/>
      <c r="C18" t="s">
        <v>37</v>
      </c>
      <c r="D18" s="33" t="s">
        <v>92</v>
      </c>
      <c r="E18" s="63"/>
    </row>
    <row r="19" spans="1:6" ht="16" x14ac:dyDescent="0.2">
      <c r="A19" s="20" t="s">
        <v>29</v>
      </c>
      <c r="B19" s="21" t="s">
        <v>74</v>
      </c>
      <c r="C19" s="21" t="s">
        <v>13</v>
      </c>
      <c r="D19" s="12" t="s">
        <v>31</v>
      </c>
      <c r="E19" s="22" t="s">
        <v>32</v>
      </c>
    </row>
    <row r="20" spans="1:6" ht="33" thickBot="1" x14ac:dyDescent="0.25">
      <c r="A20" s="17">
        <v>4</v>
      </c>
      <c r="B20" s="18" t="s">
        <v>93</v>
      </c>
      <c r="C20" t="s">
        <v>33</v>
      </c>
      <c r="D20" s="33" t="s">
        <v>94</v>
      </c>
      <c r="E20" s="63" t="s">
        <v>28</v>
      </c>
    </row>
    <row r="21" spans="1:6" ht="32" x14ac:dyDescent="0.2">
      <c r="A21" s="37"/>
      <c r="C21" t="s">
        <v>34</v>
      </c>
      <c r="D21" s="36" t="s">
        <v>95</v>
      </c>
      <c r="E21" s="63"/>
      <c r="F21" t="s">
        <v>28</v>
      </c>
    </row>
    <row r="22" spans="1:6" ht="32" x14ac:dyDescent="0.2">
      <c r="A22" s="37"/>
      <c r="C22" t="s">
        <v>35</v>
      </c>
      <c r="D22" s="33" t="s">
        <v>96</v>
      </c>
      <c r="E22" s="63"/>
      <c r="F22" t="s">
        <v>28</v>
      </c>
    </row>
    <row r="23" spans="1:6" ht="32" x14ac:dyDescent="0.2">
      <c r="A23" s="37"/>
      <c r="C23" t="s">
        <v>36</v>
      </c>
      <c r="D23" s="36" t="s">
        <v>97</v>
      </c>
      <c r="E23" s="63"/>
    </row>
    <row r="24" spans="1:6" ht="64" x14ac:dyDescent="0.2">
      <c r="A24" s="38"/>
      <c r="B24" s="24"/>
      <c r="C24" s="24" t="s">
        <v>37</v>
      </c>
      <c r="D24" s="35" t="s">
        <v>98</v>
      </c>
      <c r="E24" s="64"/>
    </row>
    <row r="25" spans="1:6" x14ac:dyDescent="0.2">
      <c r="A25" s="5">
        <f>SUM(A2:A24)</f>
        <v>7</v>
      </c>
      <c r="B25" s="6" t="s">
        <v>160</v>
      </c>
    </row>
    <row r="26" spans="1:6" x14ac:dyDescent="0.2">
      <c r="A26" s="5">
        <f>COUNTIF(A2:A22,"&gt;=1")</f>
        <v>3</v>
      </c>
      <c r="B26" s="6" t="s">
        <v>161</v>
      </c>
    </row>
    <row r="27" spans="1:6" x14ac:dyDescent="0.2">
      <c r="A27" s="56"/>
    </row>
    <row r="28" spans="1:6" x14ac:dyDescent="0.2">
      <c r="A28" s="56" cm="1">
        <f t="array" ref="A28">AVERAGE(IF(ISNUMBER(A2:A24),A2:A24))</f>
        <v>2.3333333333333335</v>
      </c>
      <c r="B28" s="6" t="s">
        <v>159</v>
      </c>
    </row>
    <row r="29" spans="1:6" x14ac:dyDescent="0.2">
      <c r="A29" s="6"/>
    </row>
  </sheetData>
  <mergeCells count="4">
    <mergeCell ref="E2:E6"/>
    <mergeCell ref="E8:E12"/>
    <mergeCell ref="E14:E18"/>
    <mergeCell ref="E20:E24"/>
  </mergeCells>
  <dataValidations count="3">
    <dataValidation type="whole" allowBlank="1" showInputMessage="1" showErrorMessage="1" errorTitle="Score" error="The score entered is not valid." sqref="A1 A3:A7 A9:A13 A15:A19 A30:A1048576 A21:A24" xr:uid="{00000000-0002-0000-0400-000000000000}">
      <formula1>1</formula1>
      <formula2>5</formula2>
    </dataValidation>
    <dataValidation type="list" allowBlank="1" showInputMessage="1" showErrorMessage="1" errorTitle="Score" error="The score entered is not valid." sqref="A2 A8 A14 A20" xr:uid="{4019E6C4-E29C-479F-973E-73961C1C866A}">
      <formula1>"5,4,3,2,1,NA"</formula1>
    </dataValidation>
    <dataValidation type="whole" allowBlank="1" showInputMessage="1" showErrorMessage="1" errorTitle="Score" error="The score entered is not valid" sqref="A29" xr:uid="{C19EB14F-4FC3-43D0-89F4-75FF7A1E4524}">
      <formula1>1</formula1>
      <formula2>5</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F22"/>
  <sheetViews>
    <sheetView topLeftCell="A13" workbookViewId="0">
      <selection activeCell="A23" sqref="A23"/>
    </sheetView>
  </sheetViews>
  <sheetFormatPr baseColWidth="10" defaultColWidth="73" defaultRowHeight="15" x14ac:dyDescent="0.2"/>
  <cols>
    <col min="1" max="1" width="11.6640625" bestFit="1" customWidth="1"/>
    <col min="2" max="2" width="31.33203125" bestFit="1" customWidth="1"/>
    <col min="3" max="3" width="22.1640625" bestFit="1" customWidth="1"/>
    <col min="4" max="4" width="73" style="4"/>
    <col min="5" max="5" width="46.5" customWidth="1"/>
    <col min="6" max="6" width="73" style="4"/>
  </cols>
  <sheetData>
    <row r="1" spans="1:6" ht="16" x14ac:dyDescent="0.2">
      <c r="A1" s="13" t="s">
        <v>29</v>
      </c>
      <c r="B1" s="14" t="s">
        <v>99</v>
      </c>
      <c r="C1" s="14" t="s">
        <v>13</v>
      </c>
      <c r="D1" s="31" t="s">
        <v>31</v>
      </c>
      <c r="E1" s="16" t="s">
        <v>32</v>
      </c>
    </row>
    <row r="2" spans="1:6" ht="60.75" customHeight="1" thickBot="1" x14ac:dyDescent="0.25">
      <c r="A2" s="17">
        <v>4</v>
      </c>
      <c r="B2" s="18" t="s">
        <v>100</v>
      </c>
      <c r="C2" t="s">
        <v>33</v>
      </c>
      <c r="D2" s="25" t="s">
        <v>101</v>
      </c>
      <c r="E2" s="63"/>
    </row>
    <row r="3" spans="1:6" ht="45" customHeight="1" x14ac:dyDescent="0.2">
      <c r="A3" s="37"/>
      <c r="C3" t="s">
        <v>34</v>
      </c>
      <c r="D3" s="11" t="s">
        <v>102</v>
      </c>
      <c r="E3" s="63"/>
    </row>
    <row r="4" spans="1:6" ht="30" customHeight="1" x14ac:dyDescent="0.2">
      <c r="A4" s="37"/>
      <c r="C4" t="s">
        <v>35</v>
      </c>
      <c r="D4" s="32" t="s">
        <v>103</v>
      </c>
      <c r="E4" s="63"/>
    </row>
    <row r="5" spans="1:6" ht="45" customHeight="1" x14ac:dyDescent="0.2">
      <c r="A5" s="37"/>
      <c r="C5" t="s">
        <v>36</v>
      </c>
      <c r="D5" s="11" t="s">
        <v>104</v>
      </c>
      <c r="E5" s="63"/>
      <c r="F5" s="4" t="s">
        <v>28</v>
      </c>
    </row>
    <row r="6" spans="1:6" ht="60.75" customHeight="1" thickBot="1" x14ac:dyDescent="0.25">
      <c r="A6" s="37"/>
      <c r="C6" t="s">
        <v>37</v>
      </c>
      <c r="D6" s="4" t="s">
        <v>105</v>
      </c>
      <c r="E6" s="63"/>
    </row>
    <row r="7" spans="1:6" ht="16" x14ac:dyDescent="0.2">
      <c r="A7" s="20" t="s">
        <v>29</v>
      </c>
      <c r="B7" s="21" t="s">
        <v>99</v>
      </c>
      <c r="C7" s="21" t="s">
        <v>13</v>
      </c>
      <c r="D7" s="12" t="s">
        <v>31</v>
      </c>
      <c r="E7" s="22" t="s">
        <v>32</v>
      </c>
    </row>
    <row r="8" spans="1:6" ht="60.75" customHeight="1" thickBot="1" x14ac:dyDescent="0.25">
      <c r="A8" s="17">
        <v>4</v>
      </c>
      <c r="B8" s="18" t="s">
        <v>106</v>
      </c>
      <c r="C8" t="s">
        <v>33</v>
      </c>
      <c r="D8" s="4" t="s">
        <v>107</v>
      </c>
      <c r="E8" s="63"/>
    </row>
    <row r="9" spans="1:6" ht="90" customHeight="1" x14ac:dyDescent="0.2">
      <c r="A9" s="37"/>
      <c r="C9" t="s">
        <v>34</v>
      </c>
      <c r="D9" s="11" t="s">
        <v>108</v>
      </c>
      <c r="E9" s="63"/>
      <c r="F9" s="4" t="s">
        <v>28</v>
      </c>
    </row>
    <row r="10" spans="1:6" ht="75" customHeight="1" x14ac:dyDescent="0.2">
      <c r="A10" s="37"/>
      <c r="C10" t="s">
        <v>35</v>
      </c>
      <c r="D10" s="4" t="s">
        <v>109</v>
      </c>
      <c r="E10" s="63"/>
      <c r="F10" s="4" t="s">
        <v>28</v>
      </c>
    </row>
    <row r="11" spans="1:6" ht="90" customHeight="1" x14ac:dyDescent="0.2">
      <c r="A11" s="37"/>
      <c r="C11" t="s">
        <v>36</v>
      </c>
      <c r="D11" s="11" t="s">
        <v>110</v>
      </c>
      <c r="E11" s="63"/>
      <c r="F11" s="4" t="s">
        <v>28</v>
      </c>
    </row>
    <row r="12" spans="1:6" ht="90.75" customHeight="1" thickBot="1" x14ac:dyDescent="0.25">
      <c r="A12" s="37"/>
      <c r="C12" t="s">
        <v>37</v>
      </c>
      <c r="D12" s="4" t="s">
        <v>111</v>
      </c>
      <c r="E12" s="63"/>
    </row>
    <row r="13" spans="1:6" ht="16" x14ac:dyDescent="0.2">
      <c r="A13" s="20" t="s">
        <v>29</v>
      </c>
      <c r="B13" s="21" t="s">
        <v>99</v>
      </c>
      <c r="C13" s="21" t="s">
        <v>13</v>
      </c>
      <c r="D13" s="12" t="s">
        <v>31</v>
      </c>
      <c r="E13" s="22" t="s">
        <v>32</v>
      </c>
    </row>
    <row r="14" spans="1:6" ht="30.75" customHeight="1" thickBot="1" x14ac:dyDescent="0.25">
      <c r="A14" s="17">
        <v>4</v>
      </c>
      <c r="B14" s="18" t="s">
        <v>112</v>
      </c>
      <c r="C14" t="s">
        <v>33</v>
      </c>
      <c r="D14" s="33" t="s">
        <v>113</v>
      </c>
      <c r="E14" s="63"/>
    </row>
    <row r="15" spans="1:6" ht="30" customHeight="1" x14ac:dyDescent="0.2">
      <c r="A15" s="37"/>
      <c r="C15" t="s">
        <v>34</v>
      </c>
      <c r="D15" s="36" t="s">
        <v>114</v>
      </c>
      <c r="E15" s="63"/>
    </row>
    <row r="16" spans="1:6" ht="30" customHeight="1" x14ac:dyDescent="0.2">
      <c r="A16" s="37"/>
      <c r="C16" t="s">
        <v>35</v>
      </c>
      <c r="D16" s="33" t="s">
        <v>115</v>
      </c>
      <c r="E16" s="63"/>
    </row>
    <row r="17" spans="1:6" ht="30" customHeight="1" x14ac:dyDescent="0.2">
      <c r="A17" s="37"/>
      <c r="C17" t="s">
        <v>36</v>
      </c>
      <c r="D17" s="36" t="s">
        <v>116</v>
      </c>
      <c r="E17" s="63"/>
      <c r="F17" s="4" t="s">
        <v>28</v>
      </c>
    </row>
    <row r="18" spans="1:6" ht="30" customHeight="1" x14ac:dyDescent="0.2">
      <c r="A18" s="38"/>
      <c r="B18" s="24"/>
      <c r="C18" s="24" t="s">
        <v>37</v>
      </c>
      <c r="D18" s="35" t="s">
        <v>117</v>
      </c>
      <c r="E18" s="64"/>
    </row>
    <row r="19" spans="1:6" x14ac:dyDescent="0.2">
      <c r="A19" s="5">
        <f>SUM(A1:A18)</f>
        <v>12</v>
      </c>
      <c r="B19" s="6" t="s">
        <v>160</v>
      </c>
    </row>
    <row r="20" spans="1:6" x14ac:dyDescent="0.2">
      <c r="A20" s="5">
        <f>COUNTIF(A2:A16,"&gt;=1")</f>
        <v>3</v>
      </c>
      <c r="B20" s="6" t="s">
        <v>161</v>
      </c>
    </row>
    <row r="21" spans="1:6" x14ac:dyDescent="0.2">
      <c r="A21" s="5"/>
    </row>
    <row r="22" spans="1:6" x14ac:dyDescent="0.2">
      <c r="A22" s="56" cm="1">
        <f t="array" ref="A22">AVERAGE(IF(ISNUMBER(A2:A18),A2:A18))</f>
        <v>4</v>
      </c>
      <c r="B22" s="6" t="s">
        <v>159</v>
      </c>
    </row>
  </sheetData>
  <mergeCells count="3">
    <mergeCell ref="E2:E6"/>
    <mergeCell ref="E8:E12"/>
    <mergeCell ref="E14:E18"/>
  </mergeCells>
  <dataValidations count="2">
    <dataValidation type="whole" allowBlank="1" showInputMessage="1" showErrorMessage="1" errorTitle="Score" error="The score entered is not valid._x000a_" sqref="A1 A3:A7 A9:A13 A23:A1048576 A15:A18" xr:uid="{00000000-0002-0000-0500-000000000000}">
      <formula1>1</formula1>
      <formula2>5</formula2>
    </dataValidation>
    <dataValidation type="list" allowBlank="1" showInputMessage="1" showErrorMessage="1" errorTitle="Score" error="The score entered is not valid." sqref="A2 A8 A14" xr:uid="{2D0D284C-71E8-4202-9764-9B2F898CE495}">
      <formula1>"5,4,3,2,1,NA"</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89999084444715716"/>
  </sheetPr>
  <dimension ref="A1:E16"/>
  <sheetViews>
    <sheetView topLeftCell="A9" workbookViewId="0">
      <selection activeCell="A17" sqref="A17"/>
    </sheetView>
  </sheetViews>
  <sheetFormatPr baseColWidth="10" defaultColWidth="12.33203125" defaultRowHeight="15" x14ac:dyDescent="0.2"/>
  <cols>
    <col min="1" max="1" width="11.6640625" style="4" bestFit="1" customWidth="1"/>
    <col min="2" max="2" width="24.83203125" customWidth="1"/>
    <col min="3" max="3" width="22.1640625" style="4" bestFit="1" customWidth="1"/>
    <col min="4" max="4" width="101.5" style="4" customWidth="1"/>
    <col min="5" max="5" width="48.6640625" style="4" customWidth="1"/>
    <col min="6" max="16384" width="12.33203125" style="4"/>
  </cols>
  <sheetData>
    <row r="1" spans="1:5" ht="16" x14ac:dyDescent="0.2">
      <c r="A1" s="39" t="s">
        <v>29</v>
      </c>
      <c r="B1" s="40" t="s">
        <v>118</v>
      </c>
      <c r="C1" s="15" t="s">
        <v>13</v>
      </c>
      <c r="D1" s="31" t="s">
        <v>31</v>
      </c>
      <c r="E1" s="41" t="s">
        <v>32</v>
      </c>
    </row>
    <row r="2" spans="1:5" ht="33" thickBot="1" x14ac:dyDescent="0.25">
      <c r="A2" s="17">
        <v>3</v>
      </c>
      <c r="B2" s="42" t="s">
        <v>119</v>
      </c>
      <c r="C2" s="4" t="s">
        <v>33</v>
      </c>
      <c r="D2" s="4" t="s">
        <v>120</v>
      </c>
      <c r="E2" s="63"/>
    </row>
    <row r="3" spans="1:5" ht="48" x14ac:dyDescent="0.2">
      <c r="A3" s="7"/>
      <c r="B3" s="37"/>
      <c r="C3" s="4" t="s">
        <v>34</v>
      </c>
      <c r="D3" s="11" t="s">
        <v>121</v>
      </c>
      <c r="E3" s="63"/>
    </row>
    <row r="4" spans="1:5" ht="48" x14ac:dyDescent="0.2">
      <c r="A4" s="7"/>
      <c r="B4" s="37"/>
      <c r="C4" s="4" t="s">
        <v>35</v>
      </c>
      <c r="D4" s="11" t="s">
        <v>122</v>
      </c>
      <c r="E4" s="63"/>
    </row>
    <row r="5" spans="1:5" ht="32" x14ac:dyDescent="0.2">
      <c r="A5" s="7"/>
      <c r="B5" s="37"/>
      <c r="C5" s="4" t="s">
        <v>36</v>
      </c>
      <c r="D5" s="4" t="s">
        <v>123</v>
      </c>
      <c r="E5" s="63"/>
    </row>
    <row r="6" spans="1:5" ht="33" thickBot="1" x14ac:dyDescent="0.25">
      <c r="A6" s="7"/>
      <c r="B6" s="37"/>
      <c r="C6" s="4" t="s">
        <v>37</v>
      </c>
      <c r="D6" s="4" t="s">
        <v>124</v>
      </c>
      <c r="E6" s="63"/>
    </row>
    <row r="7" spans="1:5" ht="16" x14ac:dyDescent="0.2">
      <c r="A7" s="39" t="s">
        <v>29</v>
      </c>
      <c r="B7" s="43" t="s">
        <v>125</v>
      </c>
      <c r="C7" s="28" t="s">
        <v>13</v>
      </c>
      <c r="D7" s="12" t="s">
        <v>31</v>
      </c>
      <c r="E7" s="44" t="s">
        <v>32</v>
      </c>
    </row>
    <row r="8" spans="1:5" ht="49" thickBot="1" x14ac:dyDescent="0.25">
      <c r="A8" s="17">
        <v>3</v>
      </c>
      <c r="B8" s="42" t="s">
        <v>126</v>
      </c>
      <c r="C8" t="s">
        <v>33</v>
      </c>
      <c r="D8" s="25" t="s">
        <v>127</v>
      </c>
      <c r="E8" s="63"/>
    </row>
    <row r="9" spans="1:5" ht="64" x14ac:dyDescent="0.2">
      <c r="A9" s="7"/>
      <c r="B9" s="37"/>
      <c r="C9" t="s">
        <v>34</v>
      </c>
      <c r="D9" s="4" t="s">
        <v>128</v>
      </c>
      <c r="E9" s="63"/>
    </row>
    <row r="10" spans="1:5" ht="48" x14ac:dyDescent="0.2">
      <c r="A10" s="7"/>
      <c r="B10" s="37"/>
      <c r="C10" t="s">
        <v>35</v>
      </c>
      <c r="D10" s="4" t="s">
        <v>129</v>
      </c>
      <c r="E10" s="63"/>
    </row>
    <row r="11" spans="1:5" ht="80" x14ac:dyDescent="0.2">
      <c r="A11" s="7"/>
      <c r="B11" s="37"/>
      <c r="C11" t="s">
        <v>36</v>
      </c>
      <c r="D11" s="4" t="s">
        <v>130</v>
      </c>
      <c r="E11" s="63"/>
    </row>
    <row r="12" spans="1:5" ht="97" thickBot="1" x14ac:dyDescent="0.25">
      <c r="A12" s="8"/>
      <c r="B12" s="38"/>
      <c r="C12" s="24" t="s">
        <v>37</v>
      </c>
      <c r="D12" s="45" t="s">
        <v>131</v>
      </c>
      <c r="E12" s="64"/>
    </row>
    <row r="13" spans="1:5" x14ac:dyDescent="0.2">
      <c r="A13" s="5">
        <f>SUM(A1:A12)</f>
        <v>6</v>
      </c>
      <c r="B13" s="6" t="s">
        <v>160</v>
      </c>
    </row>
    <row r="14" spans="1:5" x14ac:dyDescent="0.2">
      <c r="A14" s="5">
        <f>COUNTIF(A1:A12,"&gt;=1")</f>
        <v>2</v>
      </c>
      <c r="B14" s="6" t="s">
        <v>161</v>
      </c>
    </row>
    <row r="15" spans="1:5" x14ac:dyDescent="0.2">
      <c r="A15" s="5"/>
    </row>
    <row r="16" spans="1:5" x14ac:dyDescent="0.2">
      <c r="A16" s="56" cm="1">
        <f t="array" ref="A16">AVERAGE(IF(ISNUMBER(A2:A12),A2:A12))</f>
        <v>3</v>
      </c>
      <c r="B16" s="6" t="s">
        <v>159</v>
      </c>
    </row>
  </sheetData>
  <mergeCells count="2">
    <mergeCell ref="E8:E12"/>
    <mergeCell ref="E2:E6"/>
  </mergeCells>
  <dataValidations count="2">
    <dataValidation type="whole" allowBlank="1" showInputMessage="1" showErrorMessage="1" errorTitle="Score" error="The score entered is not valid." sqref="A1 A3:A7 A17:A1048576 A9:A12" xr:uid="{00000000-0002-0000-0600-000000000000}">
      <formula1>1</formula1>
      <formula2>5</formula2>
    </dataValidation>
    <dataValidation type="list" allowBlank="1" showInputMessage="1" showErrorMessage="1" errorTitle="Score" error="The score entered is not valid." sqref="A2 A8" xr:uid="{E41EE286-AA17-447B-BDF2-CD14360E5D77}">
      <formula1>"5,4,3,2,1,NA"</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E7B57-00EE-41B2-AC96-B9E82FEAEA34}">
  <sheetPr>
    <tabColor rgb="FF00FFFF"/>
  </sheetPr>
  <dimension ref="A1:C10"/>
  <sheetViews>
    <sheetView workbookViewId="0">
      <selection activeCell="B3" sqref="B3:D10"/>
    </sheetView>
  </sheetViews>
  <sheetFormatPr baseColWidth="10" defaultColWidth="8.83203125" defaultRowHeight="15" x14ac:dyDescent="0.2"/>
  <cols>
    <col min="1" max="1" width="73.33203125" bestFit="1" customWidth="1"/>
  </cols>
  <sheetData>
    <row r="1" spans="1:3" s="4" customFormat="1" ht="16" x14ac:dyDescent="0.2">
      <c r="A1" s="40" t="s">
        <v>132</v>
      </c>
      <c r="B1" s="15" t="s">
        <v>13</v>
      </c>
    </row>
    <row r="3" spans="1:3" x14ac:dyDescent="0.2">
      <c r="A3" t="s">
        <v>133</v>
      </c>
      <c r="B3" s="57">
        <v>3</v>
      </c>
    </row>
    <row r="4" spans="1:3" x14ac:dyDescent="0.2">
      <c r="A4" t="s">
        <v>134</v>
      </c>
      <c r="B4" s="57">
        <v>2</v>
      </c>
    </row>
    <row r="5" spans="1:3" x14ac:dyDescent="0.2">
      <c r="A5" t="s">
        <v>135</v>
      </c>
      <c r="B5" s="57">
        <v>3</v>
      </c>
    </row>
    <row r="7" spans="1:3" x14ac:dyDescent="0.2">
      <c r="B7">
        <f>SUMIF(B3:B5,"&lt;&gt;#N/A")</f>
        <v>8</v>
      </c>
      <c r="C7" s="6" t="s">
        <v>162</v>
      </c>
    </row>
    <row r="8" spans="1:3" x14ac:dyDescent="0.2">
      <c r="B8">
        <f>COUNTIF(B1:B5,"&gt;=1")</f>
        <v>3</v>
      </c>
      <c r="C8" s="6" t="s">
        <v>163</v>
      </c>
    </row>
    <row r="9" spans="1:3" x14ac:dyDescent="0.2">
      <c r="C9" s="6"/>
    </row>
    <row r="10" spans="1:3" x14ac:dyDescent="0.2">
      <c r="B10" cm="1">
        <f t="array" ref="B10">AVERAGE(IF(ISNUMBER(B3:B5),B3:B5))</f>
        <v>2.6666666666666665</v>
      </c>
      <c r="C10" s="6" t="s">
        <v>164</v>
      </c>
    </row>
  </sheetData>
  <dataValidations count="1">
    <dataValidation type="list" allowBlank="1" showInputMessage="1" showErrorMessage="1" errorTitle="Score" error="The score entered is not valid." sqref="B3:B5" xr:uid="{B66AC1D4-B979-4F02-B41E-2635B2810714}">
      <formula1>"5,4,3,2,1,NA"</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A7041-3D5B-4733-AC75-36231D0E8BDE}">
  <sheetPr>
    <tabColor rgb="FF00FFFF"/>
  </sheetPr>
  <dimension ref="A1:C10"/>
  <sheetViews>
    <sheetView workbookViewId="0">
      <selection activeCell="B3" sqref="B3:C10"/>
    </sheetView>
  </sheetViews>
  <sheetFormatPr baseColWidth="10" defaultColWidth="8.83203125" defaultRowHeight="15" x14ac:dyDescent="0.2"/>
  <cols>
    <col min="1" max="1" width="81.5" bestFit="1" customWidth="1"/>
  </cols>
  <sheetData>
    <row r="1" spans="1:3" s="4" customFormat="1" ht="16" x14ac:dyDescent="0.2">
      <c r="A1" s="40" t="s">
        <v>136</v>
      </c>
      <c r="B1" s="15" t="s">
        <v>13</v>
      </c>
    </row>
    <row r="3" spans="1:3" x14ac:dyDescent="0.2">
      <c r="A3" t="s">
        <v>137</v>
      </c>
      <c r="B3" s="57">
        <v>4</v>
      </c>
    </row>
    <row r="4" spans="1:3" x14ac:dyDescent="0.2">
      <c r="A4" t="s">
        <v>138</v>
      </c>
      <c r="B4" s="57">
        <v>2</v>
      </c>
    </row>
    <row r="5" spans="1:3" x14ac:dyDescent="0.2">
      <c r="A5" t="s">
        <v>139</v>
      </c>
      <c r="B5" s="57">
        <v>3</v>
      </c>
    </row>
    <row r="7" spans="1:3" x14ac:dyDescent="0.2">
      <c r="B7">
        <f>SUMIF(B3:B5,"&lt;&gt;#N/A")</f>
        <v>9</v>
      </c>
      <c r="C7" s="6" t="s">
        <v>162</v>
      </c>
    </row>
    <row r="8" spans="1:3" x14ac:dyDescent="0.2">
      <c r="B8">
        <f>COUNTIF(B1:B5,"&gt;=1")</f>
        <v>3</v>
      </c>
      <c r="C8" s="6" t="s">
        <v>163</v>
      </c>
    </row>
    <row r="9" spans="1:3" x14ac:dyDescent="0.2">
      <c r="C9" s="6"/>
    </row>
    <row r="10" spans="1:3" x14ac:dyDescent="0.2">
      <c r="B10" cm="1">
        <f t="array" ref="B10">AVERAGE(IF(ISNUMBER(B3:B5),B3:B5))</f>
        <v>3</v>
      </c>
      <c r="C10" s="6" t="s">
        <v>164</v>
      </c>
    </row>
  </sheetData>
  <dataValidations count="1">
    <dataValidation type="list" allowBlank="1" showInputMessage="1" showErrorMessage="1" errorTitle="Score" error="The score entered is not valid." sqref="B3:B5" xr:uid="{2D3A85DF-312B-4EAB-9427-AD603836D8FF}">
      <formula1>"5,4,3,2,1,NA"</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EFB09576CDC6D4792534428EF808C95" ma:contentTypeVersion="20" ma:contentTypeDescription="Create a new document." ma:contentTypeScope="" ma:versionID="a78b20b11d107b74c18c3b77e996ef48">
  <xsd:schema xmlns:xsd="http://www.w3.org/2001/XMLSchema" xmlns:xs="http://www.w3.org/2001/XMLSchema" xmlns:p="http://schemas.microsoft.com/office/2006/metadata/properties" xmlns:ns1="http://schemas.microsoft.com/sharepoint/v3" xmlns:ns3="8196bf2e-7530-4ac4-a197-4e8bc40756ac" xmlns:ns4="b4853e39-3014-4e3e-9ab3-57ece3b9c85d" targetNamespace="http://schemas.microsoft.com/office/2006/metadata/properties" ma:root="true" ma:fieldsID="5653221c6d3a6943cf3f98d61ce26ebd" ns1:_="" ns3:_="" ns4:_="">
    <xsd:import namespace="http://schemas.microsoft.com/sharepoint/v3"/>
    <xsd:import namespace="8196bf2e-7530-4ac4-a197-4e8bc40756ac"/>
    <xsd:import namespace="b4853e39-3014-4e3e-9ab3-57ece3b9c85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1:_ip_UnifiedCompliancePolicyProperties" minOccurs="0"/>
                <xsd:element ref="ns1:_ip_UnifiedCompliancePolicyUIAction"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_activity" minOccurs="0"/>
                <xsd:element ref="ns3:MediaLengthInSeconds" minOccurs="0"/>
                <xsd:element ref="ns3:MediaServiceLocation"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96bf2e-7530-4ac4-a197-4e8bc40756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_activity" ma:index="22" nillable="true" ma:displayName="_activity" ma:hidden="true" ma:internalName="_activity">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853e39-3014-4e3e-9ab3-57ece3b9c85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8196bf2e-7530-4ac4-a197-4e8bc40756ac"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D33A08-149F-4E04-8416-694BA09B96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196bf2e-7530-4ac4-a197-4e8bc40756ac"/>
    <ds:schemaRef ds:uri="b4853e39-3014-4e3e-9ab3-57ece3b9c8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7660BB6-16F7-4FE7-999A-23D78D66D060}">
  <ds:schemaRefs>
    <ds:schemaRef ds:uri="8196bf2e-7530-4ac4-a197-4e8bc40756ac"/>
    <ds:schemaRef ds:uri="http://purl.org/dc/dcmitype/"/>
    <ds:schemaRef ds:uri="http://schemas.microsoft.com/office/2006/metadata/properties"/>
    <ds:schemaRef ds:uri="http://schemas.microsoft.com/sharepoint/v3"/>
    <ds:schemaRef ds:uri="http://purl.org/dc/term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b4853e39-3014-4e3e-9ab3-57ece3b9c85d"/>
    <ds:schemaRef ds:uri="http://purl.org/dc/elements/1.1/"/>
  </ds:schemaRefs>
</ds:datastoreItem>
</file>

<file path=customXml/itemProps3.xml><?xml version="1.0" encoding="utf-8"?>
<ds:datastoreItem xmlns:ds="http://schemas.openxmlformats.org/officeDocument/2006/customXml" ds:itemID="{75B395E2-FF04-40A0-BDA1-5C9F3BD92AF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12</vt:i4>
      </vt:variant>
    </vt:vector>
  </HeadingPairs>
  <TitlesOfParts>
    <vt:vector size="12" baseType="lpstr">
      <vt:lpstr>What is a competency</vt:lpstr>
      <vt:lpstr>Score totals</vt:lpstr>
      <vt:lpstr>Acts with Integrity</vt:lpstr>
      <vt:lpstr>Communicates Effectively</vt:lpstr>
      <vt:lpstr>Learns &amp; Shares</vt:lpstr>
      <vt:lpstr>Makes Sound Decisions</vt:lpstr>
      <vt:lpstr>Serves Others</vt:lpstr>
      <vt:lpstr>Technical Knowledge</vt:lpstr>
      <vt:lpstr>Professional Skills</vt:lpstr>
      <vt:lpstr>Job Performance</vt:lpstr>
      <vt:lpstr>Standard Operating Practice</vt:lpstr>
      <vt:lpstr>Safe Work Practices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Lisa R McCleary</dc:creator>
  <cp:keywords/>
  <dc:description/>
  <cp:lastModifiedBy>Andrew Kersh</cp:lastModifiedBy>
  <cp:revision/>
  <dcterms:created xsi:type="dcterms:W3CDTF">2024-11-04T17:09:13Z</dcterms:created>
  <dcterms:modified xsi:type="dcterms:W3CDTF">2026-01-06T15:04:56Z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0x0101008EFB09576CDC6D4792534428EF808C95</vt:lpwstr>
  </property>
</Properties>
</file>